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116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Hoja1!$A$1:$S$29</definedName>
  </definedNames>
  <calcPr calcId="144525"/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8" i="1"/>
  <c r="N27" i="1" l="1"/>
  <c r="N28" i="1"/>
  <c r="N29" i="1"/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 l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<sst xmlns="http://schemas.openxmlformats.org/spreadsheetml/2006/main" count="238" uniqueCount="201">
  <si>
    <t xml:space="preserve">Pasantías Practicas Profesionales Período 136 mayo - agosto 2016  </t>
  </si>
  <si>
    <t>N°</t>
  </si>
  <si>
    <t xml:space="preserve">C.I. </t>
  </si>
  <si>
    <t xml:space="preserve">Apellidos </t>
  </si>
  <si>
    <t xml:space="preserve">Nombres </t>
  </si>
  <si>
    <t>e-mail</t>
  </si>
  <si>
    <t>Con.</t>
  </si>
  <si>
    <t>Empresa</t>
  </si>
  <si>
    <t>RIF</t>
  </si>
  <si>
    <t>Ubicación</t>
  </si>
  <si>
    <t xml:space="preserve"> T Empre.</t>
  </si>
  <si>
    <t>Cal.</t>
  </si>
  <si>
    <t xml:space="preserve"> T Acad.</t>
  </si>
  <si>
    <t>CIFP</t>
  </si>
  <si>
    <t>Total</t>
  </si>
  <si>
    <t xml:space="preserve">Dirección de Escuela de Administración de Empresas </t>
  </si>
  <si>
    <t>FRAYREIS15@GMAIL.COM</t>
  </si>
  <si>
    <t>NATALIABRACAMONTE22@GMAIL.COM</t>
  </si>
  <si>
    <t xml:space="preserve">BUCETA P., </t>
  </si>
  <si>
    <t xml:space="preserve">GABRIELA S., </t>
  </si>
  <si>
    <t>GABRIELABUCETA29@GMAIL.COM</t>
  </si>
  <si>
    <t xml:space="preserve">CARDENAS M., </t>
  </si>
  <si>
    <t xml:space="preserve">DAVID J., </t>
  </si>
  <si>
    <t>DAVIDJOSECM7@HOTMAIL.COM</t>
  </si>
  <si>
    <t>ELYCOHEN6@GMAIL.COM</t>
  </si>
  <si>
    <t>ALBERTODEFARIA@HOTMAIL.COM</t>
  </si>
  <si>
    <t>CGAMEZ_8@HOTMAIL.COM</t>
  </si>
  <si>
    <t>MARI_CECI506@HOTMAIL.COM</t>
  </si>
  <si>
    <t xml:space="preserve">GUERRERO R., </t>
  </si>
  <si>
    <t xml:space="preserve">TEODORO A., </t>
  </si>
  <si>
    <t>TEODOROGUERRERO@GMAIL.COM</t>
  </si>
  <si>
    <t>DAVIDBAENA702@HOTMAIL.COM</t>
  </si>
  <si>
    <t xml:space="preserve">IZQUIERDO G., </t>
  </si>
  <si>
    <t xml:space="preserve">OSCAR J., </t>
  </si>
  <si>
    <t>OSCARJESUS92@GMAIL.COM</t>
  </si>
  <si>
    <t>MARTINLARES_1@HOTMAIL.COM</t>
  </si>
  <si>
    <t>MENESESCORDERO@GMAIL.COM</t>
  </si>
  <si>
    <t>ANDRECAROL15@GMAIL.COM</t>
  </si>
  <si>
    <t xml:space="preserve">MORALES M., </t>
  </si>
  <si>
    <t xml:space="preserve">CRISTIAN A., </t>
  </si>
  <si>
    <t>CRISTIAN.MORALES.MEJIAS@GMAIL.COM</t>
  </si>
  <si>
    <t>ALEJANDROPINEDAYIBRIN@GMAIL.COM</t>
  </si>
  <si>
    <t>ALFREDOROMEROTORO@GMAIL.COM</t>
  </si>
  <si>
    <t>RUIZ.ANDRES.1693@GMAIL.COM</t>
  </si>
  <si>
    <t xml:space="preserve">SANABRIA H., </t>
  </si>
  <si>
    <t xml:space="preserve">JOSE J., </t>
  </si>
  <si>
    <t>JAJSANABRIA@CANTV.NET</t>
  </si>
  <si>
    <t>MIRYENITORO@HOTMAIL.COM</t>
  </si>
  <si>
    <t>GIUSEFLASH3127@GMAIL.COM</t>
  </si>
  <si>
    <t>LEOJCVM_18@HOTMAIL.COM</t>
  </si>
  <si>
    <t xml:space="preserve">ALARCON R., </t>
  </si>
  <si>
    <t xml:space="preserve"> FRAY K.,</t>
  </si>
  <si>
    <t xml:space="preserve"> NATALIA E., </t>
  </si>
  <si>
    <t>BRACAMONTE P.,</t>
  </si>
  <si>
    <t>COHEN M.,</t>
  </si>
  <si>
    <t xml:space="preserve"> ELY D., </t>
  </si>
  <si>
    <t xml:space="preserve">DE FARIA C.,  </t>
  </si>
  <si>
    <t xml:space="preserve">MANUEL A., </t>
  </si>
  <si>
    <t>GAMEZ P.,</t>
  </si>
  <si>
    <t xml:space="preserve"> CARLOS A., </t>
  </si>
  <si>
    <t xml:space="preserve">  MARIA C., </t>
  </si>
  <si>
    <t>HERNANDEZ B.,</t>
  </si>
  <si>
    <t xml:space="preserve"> DAVID A., </t>
  </si>
  <si>
    <t>LARES M.,</t>
  </si>
  <si>
    <t xml:space="preserve"> MARTIN A., </t>
  </si>
  <si>
    <t xml:space="preserve">MENESES C., </t>
  </si>
  <si>
    <t xml:space="preserve">JUAN I., </t>
  </si>
  <si>
    <t xml:space="preserve">MOLINA M.,  </t>
  </si>
  <si>
    <t>ANDREA C.,</t>
  </si>
  <si>
    <t xml:space="preserve">PINEDA Y., </t>
  </si>
  <si>
    <t xml:space="preserve"> ALEJANDRO R.,</t>
  </si>
  <si>
    <t>ROMERO T.,</t>
  </si>
  <si>
    <t xml:space="preserve"> ALFREDO J., </t>
  </si>
  <si>
    <t xml:space="preserve">RUIZ R., </t>
  </si>
  <si>
    <t xml:space="preserve"> ANDRES E., </t>
  </si>
  <si>
    <t>TORO C.,</t>
  </si>
  <si>
    <t xml:space="preserve"> MIRYENI A., </t>
  </si>
  <si>
    <t>TUFANO G.,</t>
  </si>
  <si>
    <t xml:space="preserve"> GIUSEPPE A., </t>
  </si>
  <si>
    <t xml:space="preserve">VALERA M., </t>
  </si>
  <si>
    <t xml:space="preserve"> LEONARDO J., </t>
  </si>
  <si>
    <t>E</t>
  </si>
  <si>
    <t>CEMEDIFE C.A.</t>
  </si>
  <si>
    <t>J-40256975-0</t>
  </si>
  <si>
    <t>Bella Vista</t>
  </si>
  <si>
    <t>P</t>
  </si>
  <si>
    <t>Pfizer Venezuela S.A.</t>
  </si>
  <si>
    <t>Los Ruices</t>
  </si>
  <si>
    <t>J-00006860-7</t>
  </si>
  <si>
    <t>Andrea Martinez</t>
  </si>
  <si>
    <t>andrea.martinez@pfizer.com</t>
  </si>
  <si>
    <t>Lic. Monica Gouveia</t>
  </si>
  <si>
    <t>cemedifedireccion@gmail.com</t>
  </si>
  <si>
    <t>Salvador Mascota C.A.</t>
  </si>
  <si>
    <t>J-29612230-0</t>
  </si>
  <si>
    <t>Colinas de Carrizal</t>
  </si>
  <si>
    <t xml:space="preserve">Lic. Mra. Isabel Lopez </t>
  </si>
  <si>
    <t>milopezg2004@hotmail.com</t>
  </si>
  <si>
    <t>Inmaculada Carpi</t>
  </si>
  <si>
    <t>Adm. Napolitano S.R.L.</t>
  </si>
  <si>
    <t>J-00060006-6</t>
  </si>
  <si>
    <t>Las Acacias</t>
  </si>
  <si>
    <t>Mra. Elena Sánchez B.,</t>
  </si>
  <si>
    <t>Eurobuilding Hotel &amp; Suites Caracas</t>
  </si>
  <si>
    <t>J-00121559-0</t>
  </si>
  <si>
    <t>Chuao</t>
  </si>
  <si>
    <t xml:space="preserve">Daniel Salazar </t>
  </si>
  <si>
    <t>dsalazar@hoteleuro.com</t>
  </si>
  <si>
    <t>Jon Aranguren</t>
  </si>
  <si>
    <t>Productos Alimenticios</t>
  </si>
  <si>
    <t>J-00012253-9</t>
  </si>
  <si>
    <t>La Trinidad</t>
  </si>
  <si>
    <t>Carla Da Silva</t>
  </si>
  <si>
    <t>carladsdf@hotmail.com</t>
  </si>
  <si>
    <t>Mra. Alejndra Mota</t>
  </si>
  <si>
    <t>Sinthesis C.A.</t>
  </si>
  <si>
    <t>J-00010611</t>
  </si>
  <si>
    <t>Norbelys Ascanio</t>
  </si>
  <si>
    <t>nascanio@sth.com.ve</t>
  </si>
  <si>
    <t>Mra. Alejandra Mota</t>
  </si>
  <si>
    <t>UNE</t>
  </si>
  <si>
    <t>J-30174387-3</t>
  </si>
  <si>
    <t>Los Naranjos</t>
  </si>
  <si>
    <t>Luisa Guerrero</t>
  </si>
  <si>
    <t xml:space="preserve">Cándido Pérez </t>
  </si>
  <si>
    <t>Panadería Pasteleria Parapan C.A.</t>
  </si>
  <si>
    <t>J-30081158-1</t>
  </si>
  <si>
    <t>Catia La Mar</t>
  </si>
  <si>
    <t>Teresa De Abreu</t>
  </si>
  <si>
    <t>deabreu_ta5@hotmail.com</t>
  </si>
  <si>
    <t>Cándido Pérez</t>
  </si>
  <si>
    <t>RENDIVALORES C.A.</t>
  </si>
  <si>
    <t>j-30292237-2</t>
  </si>
  <si>
    <t>Desarrollos Viraveche C.A.</t>
  </si>
  <si>
    <t>J-00345618-7</t>
  </si>
  <si>
    <t>Campo Alegre</t>
  </si>
  <si>
    <t>José L., Lobon Lopez</t>
  </si>
  <si>
    <t>loaz25@gmail.com</t>
  </si>
  <si>
    <t>Imaginarios De Venezuela</t>
  </si>
  <si>
    <t>J-29619410-6</t>
  </si>
  <si>
    <t>CC Galería Los Naranjos</t>
  </si>
  <si>
    <t>Ignacio Gorrochategui</t>
  </si>
  <si>
    <t>ignacio@imaginarios.com</t>
  </si>
  <si>
    <t>Armando Loaiza</t>
  </si>
  <si>
    <t>Automotriz UROVEN C.A.</t>
  </si>
  <si>
    <t>J-40587489-9</t>
  </si>
  <si>
    <t>Los Cortijos de Lourdes</t>
  </si>
  <si>
    <t>Luis Rojas</t>
  </si>
  <si>
    <t>automotrizzuroven@gmail.com</t>
  </si>
  <si>
    <t>Manuel Vera</t>
  </si>
  <si>
    <t>ServiExpressAutomotriz JLM C.A.</t>
  </si>
  <si>
    <t>J-404941258</t>
  </si>
  <si>
    <t>José Buceta</t>
  </si>
  <si>
    <t>serviexpressautomotrizjlm@gmail.com</t>
  </si>
  <si>
    <t>Hotel Piamonte C.A.</t>
  </si>
  <si>
    <t>J-40024215-0</t>
  </si>
  <si>
    <t>La California Sur</t>
  </si>
  <si>
    <t>Marlene Reyes</t>
  </si>
  <si>
    <t>macoreh@hotmail.com</t>
  </si>
  <si>
    <t>Inversiones BMF 3015 C.A.</t>
  </si>
  <si>
    <t>J-40254581-9</t>
  </si>
  <si>
    <t>Sta. Paula</t>
  </si>
  <si>
    <t xml:space="preserve">luisa.guerrero@une.edu.ve </t>
  </si>
  <si>
    <t>Maurice Williams</t>
  </si>
  <si>
    <t>williamsdmc@hotmail.com</t>
  </si>
  <si>
    <t>Consultores SNB C.A.</t>
  </si>
  <si>
    <t>J-405683686</t>
  </si>
  <si>
    <t>Juan Palacios H.,</t>
  </si>
  <si>
    <t>jteoph@gmail.com</t>
  </si>
  <si>
    <t>NuevaAbancaMañon 2021 C.A.</t>
  </si>
  <si>
    <t>J-31755147-8</t>
  </si>
  <si>
    <t>Los Chaguaramos</t>
  </si>
  <si>
    <t>Mairoby Gil</t>
  </si>
  <si>
    <t>rrhh.suministros@outlook.com</t>
  </si>
  <si>
    <t>InversionesGold C.H.C, C.A.</t>
  </si>
  <si>
    <t>J-40202495-9</t>
  </si>
  <si>
    <t>El Hatillo</t>
  </si>
  <si>
    <t>Sinai Valera</t>
  </si>
  <si>
    <t>inversionesgoldchc@gmail.com</t>
  </si>
  <si>
    <t>Isaias Villalba</t>
  </si>
  <si>
    <t>Alfonzo Rivas &amp; CIA, C.A.</t>
  </si>
  <si>
    <t>J-000315310</t>
  </si>
  <si>
    <t>José Macedo</t>
  </si>
  <si>
    <t>jmacedo@alfonzorivas.com</t>
  </si>
  <si>
    <t>Vicente Vilanova</t>
  </si>
  <si>
    <t>Inversiones Pit And HAC, C.a.</t>
  </si>
  <si>
    <t>J-31231665-9</t>
  </si>
  <si>
    <t>Prados del Este</t>
  </si>
  <si>
    <t>Servilia Lesseur</t>
  </si>
  <si>
    <t>servilialesseur@hotmail.com</t>
  </si>
  <si>
    <t>La Castellana</t>
  </si>
  <si>
    <t>Dayana Tazón</t>
  </si>
  <si>
    <t>dtazon@rendivalores.com</t>
  </si>
  <si>
    <t>Flavia Rigio</t>
  </si>
  <si>
    <t>adm.napolitano.srl.@gmail.com</t>
  </si>
  <si>
    <t>Industrias Canaima C.A.</t>
  </si>
  <si>
    <t>La Carlota</t>
  </si>
  <si>
    <t>José Chachati</t>
  </si>
  <si>
    <t>Adela Briceño M.,</t>
  </si>
  <si>
    <t>alejadelacanaima@gmail.com</t>
  </si>
  <si>
    <t>G-200102888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</si>
</sst>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9" fontId="6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1" applyFont="1" applyAlignment="1" applyProtection="1"/>
    <xf numFmtId="1" fontId="6" fillId="0" borderId="0" xfId="0" applyNumberFormat="1" applyFont="1" applyAlignment="1">
      <alignment horizontal="left"/>
    </xf>
    <xf numFmtId="0" fontId="9" fillId="0" borderId="0" xfId="1" applyFont="1" applyAlignment="1" applyProtection="1"/>
    <xf numFmtId="0" fontId="8" fillId="0" borderId="0" xfId="1" applyFont="1" applyAlignment="1" applyProtection="1">
      <alignment horizontal="justify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1</xdr:row>
      <xdr:rowOff>0</xdr:rowOff>
    </xdr:from>
    <xdr:to>
      <xdr:col>4</xdr:col>
      <xdr:colOff>673100</xdr:colOff>
      <xdr:row>3</xdr:row>
      <xdr:rowOff>143743</xdr:rowOff>
    </xdr:to>
    <xdr:pic>
      <xdr:nvPicPr>
        <xdr:cNvPr id="3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225" y="190500"/>
          <a:ext cx="2581275" cy="524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az25@gmail.com" TargetMode="External"/><Relationship Id="rId13" Type="http://schemas.openxmlformats.org/officeDocument/2006/relationships/hyperlink" Target="mailto:luisa.guerrero@une.edu.ve" TargetMode="External"/><Relationship Id="rId18" Type="http://schemas.openxmlformats.org/officeDocument/2006/relationships/hyperlink" Target="mailto:jmacedo@alfonzorivas.com" TargetMode="External"/><Relationship Id="rId3" Type="http://schemas.openxmlformats.org/officeDocument/2006/relationships/hyperlink" Target="mailto:milopezg2004@hotmail.com" TargetMode="External"/><Relationship Id="rId21" Type="http://schemas.openxmlformats.org/officeDocument/2006/relationships/hyperlink" Target="mailto:adm.napolitano.srl.@gmail.com" TargetMode="External"/><Relationship Id="rId7" Type="http://schemas.openxmlformats.org/officeDocument/2006/relationships/hyperlink" Target="mailto:deabreu_ta5@hotmail.com" TargetMode="External"/><Relationship Id="rId12" Type="http://schemas.openxmlformats.org/officeDocument/2006/relationships/hyperlink" Target="mailto:macoreh@hotmail.com" TargetMode="External"/><Relationship Id="rId17" Type="http://schemas.openxmlformats.org/officeDocument/2006/relationships/hyperlink" Target="mailto:inversionesgoldchc@gmail.com" TargetMode="External"/><Relationship Id="rId2" Type="http://schemas.openxmlformats.org/officeDocument/2006/relationships/hyperlink" Target="mailto:cemedifedireccion@gmail.com" TargetMode="External"/><Relationship Id="rId16" Type="http://schemas.openxmlformats.org/officeDocument/2006/relationships/hyperlink" Target="mailto:rrhh.suministros@outlook.com" TargetMode="External"/><Relationship Id="rId20" Type="http://schemas.openxmlformats.org/officeDocument/2006/relationships/hyperlink" Target="mailto:dtazon@rendivalores.com" TargetMode="External"/><Relationship Id="rId1" Type="http://schemas.openxmlformats.org/officeDocument/2006/relationships/hyperlink" Target="mailto:andrea.martinez@pfizer.com" TargetMode="External"/><Relationship Id="rId6" Type="http://schemas.openxmlformats.org/officeDocument/2006/relationships/hyperlink" Target="mailto:nascanio@sth.com.ve" TargetMode="External"/><Relationship Id="rId11" Type="http://schemas.openxmlformats.org/officeDocument/2006/relationships/hyperlink" Target="mailto:serviexpressautomotrizjlm@gmail.com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mailto:carladsdf@hotmail.com" TargetMode="External"/><Relationship Id="rId15" Type="http://schemas.openxmlformats.org/officeDocument/2006/relationships/hyperlink" Target="mailto:jteoph@g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automotrizzuroven@gmail.com" TargetMode="External"/><Relationship Id="rId19" Type="http://schemas.openxmlformats.org/officeDocument/2006/relationships/hyperlink" Target="mailto:servilialesseur@hotmail.com" TargetMode="External"/><Relationship Id="rId4" Type="http://schemas.openxmlformats.org/officeDocument/2006/relationships/hyperlink" Target="mailto:dsalazar@hoteleuro.com" TargetMode="External"/><Relationship Id="rId9" Type="http://schemas.openxmlformats.org/officeDocument/2006/relationships/hyperlink" Target="mailto:ignacio@imaginarios.com" TargetMode="External"/><Relationship Id="rId14" Type="http://schemas.openxmlformats.org/officeDocument/2006/relationships/hyperlink" Target="mailto:williamsdmc@hotmail.com" TargetMode="External"/><Relationship Id="rId22" Type="http://schemas.openxmlformats.org/officeDocument/2006/relationships/hyperlink" Target="mailto:alejadelacana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view="pageBreakPreview" zoomScale="60" zoomScaleNormal="100" workbookViewId="0">
      <selection activeCell="S37" sqref="S37"/>
    </sheetView>
  </sheetViews>
  <sheetFormatPr baseColWidth="10" defaultRowHeight="15" x14ac:dyDescent="0.25"/>
  <cols>
    <col min="2" max="2" width="4" customWidth="1"/>
    <col min="3" max="3" width="11.7109375" customWidth="1"/>
    <col min="4" max="4" width="16.85546875" customWidth="1"/>
    <col min="5" max="5" width="15" customWidth="1"/>
    <col min="6" max="6" width="37.5703125" customWidth="1"/>
    <col min="7" max="7" width="4.140625" customWidth="1"/>
    <col min="8" max="8" width="33.140625" customWidth="1"/>
    <col min="9" max="9" width="14" customWidth="1"/>
    <col min="10" max="10" width="21.28515625" customWidth="1"/>
    <col min="11" max="11" width="21.7109375" customWidth="1"/>
    <col min="12" max="12" width="36.5703125" customWidth="1"/>
    <col min="13" max="13" width="4.140625" customWidth="1"/>
    <col min="14" max="14" width="5" customWidth="1"/>
    <col min="15" max="15" width="21.85546875" customWidth="1"/>
    <col min="16" max="16" width="4.5703125" customWidth="1"/>
    <col min="17" max="17" width="5.140625" customWidth="1"/>
    <col min="18" max="18" width="4.5703125" customWidth="1"/>
    <col min="19" max="19" width="6.710937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/>
      <c r="B5" s="19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x14ac:dyDescent="0.25">
      <c r="A6" s="1"/>
      <c r="B6" s="20" t="s">
        <v>15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7"/>
    </row>
    <row r="7" spans="1:20" x14ac:dyDescent="0.25">
      <c r="A7" s="1"/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9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5</v>
      </c>
      <c r="M7" s="8" t="s">
        <v>11</v>
      </c>
      <c r="N7" s="10">
        <v>0.5</v>
      </c>
      <c r="O7" s="8" t="s">
        <v>12</v>
      </c>
      <c r="P7" s="9" t="s">
        <v>11</v>
      </c>
      <c r="Q7" s="10">
        <v>0.25</v>
      </c>
      <c r="R7" s="9" t="s">
        <v>13</v>
      </c>
      <c r="S7" s="9" t="s">
        <v>14</v>
      </c>
      <c r="T7" s="7"/>
    </row>
    <row r="8" spans="1:20" x14ac:dyDescent="0.25">
      <c r="A8" s="1"/>
      <c r="B8" s="11">
        <v>1</v>
      </c>
      <c r="C8" s="12">
        <v>23682769</v>
      </c>
      <c r="D8" s="13" t="s">
        <v>50</v>
      </c>
      <c r="E8" s="7" t="s">
        <v>51</v>
      </c>
      <c r="F8" s="13" t="s">
        <v>16</v>
      </c>
      <c r="G8" s="7" t="s">
        <v>81</v>
      </c>
      <c r="H8" s="7" t="s">
        <v>159</v>
      </c>
      <c r="I8" s="14" t="s">
        <v>160</v>
      </c>
      <c r="J8" s="14" t="s">
        <v>161</v>
      </c>
      <c r="K8" s="7" t="s">
        <v>163</v>
      </c>
      <c r="L8" s="15" t="s">
        <v>164</v>
      </c>
      <c r="M8" s="11">
        <v>20</v>
      </c>
      <c r="N8" s="21">
        <f>M8*50%</f>
        <v>10</v>
      </c>
      <c r="O8" s="14" t="s">
        <v>123</v>
      </c>
      <c r="P8" s="11">
        <v>20</v>
      </c>
      <c r="Q8" s="11">
        <f>P8*25%</f>
        <v>5</v>
      </c>
      <c r="R8" s="16">
        <v>4.88</v>
      </c>
      <c r="S8" s="16">
        <f>N8+Q8+R8</f>
        <v>19.88</v>
      </c>
      <c r="T8" s="7"/>
    </row>
    <row r="9" spans="1:20" x14ac:dyDescent="0.25">
      <c r="A9" s="1"/>
      <c r="B9" s="11">
        <f>B8+1</f>
        <v>2</v>
      </c>
      <c r="C9" s="12">
        <v>21290600</v>
      </c>
      <c r="D9" s="13" t="s">
        <v>53</v>
      </c>
      <c r="E9" s="7" t="s">
        <v>52</v>
      </c>
      <c r="F9" s="13" t="s">
        <v>17</v>
      </c>
      <c r="G9" s="7" t="s">
        <v>81</v>
      </c>
      <c r="H9" s="17" t="s">
        <v>120</v>
      </c>
      <c r="I9" s="7" t="s">
        <v>121</v>
      </c>
      <c r="J9" s="7" t="s">
        <v>122</v>
      </c>
      <c r="K9" s="7" t="s">
        <v>123</v>
      </c>
      <c r="L9" s="15" t="s">
        <v>162</v>
      </c>
      <c r="M9" s="11">
        <v>17.100000000000001</v>
      </c>
      <c r="N9" s="22">
        <f t="shared" ref="N9:N26" si="0">M9*50%</f>
        <v>8.5500000000000007</v>
      </c>
      <c r="O9" s="7" t="s">
        <v>124</v>
      </c>
      <c r="P9" s="11">
        <v>20</v>
      </c>
      <c r="Q9" s="11">
        <f t="shared" ref="Q9:Q29" si="1">P9*25%</f>
        <v>5</v>
      </c>
      <c r="R9" s="16">
        <v>4.71</v>
      </c>
      <c r="S9" s="16">
        <f t="shared" ref="S9:S29" si="2">N9+Q9+R9</f>
        <v>18.260000000000002</v>
      </c>
      <c r="T9" s="7"/>
    </row>
    <row r="10" spans="1:20" ht="17.25" customHeight="1" x14ac:dyDescent="0.25">
      <c r="A10" s="1"/>
      <c r="B10" s="11">
        <f t="shared" ref="B10:B29" si="3">B9+1</f>
        <v>3</v>
      </c>
      <c r="C10" s="12">
        <v>18275348</v>
      </c>
      <c r="D10" s="13" t="s">
        <v>18</v>
      </c>
      <c r="E10" s="13" t="s">
        <v>19</v>
      </c>
      <c r="F10" s="13" t="s">
        <v>20</v>
      </c>
      <c r="G10" s="13" t="s">
        <v>81</v>
      </c>
      <c r="H10" s="14" t="s">
        <v>144</v>
      </c>
      <c r="I10" s="13" t="s">
        <v>145</v>
      </c>
      <c r="J10" s="13" t="s">
        <v>146</v>
      </c>
      <c r="K10" s="13" t="s">
        <v>147</v>
      </c>
      <c r="L10" s="18" t="s">
        <v>148</v>
      </c>
      <c r="M10" s="11">
        <v>18.899999999999999</v>
      </c>
      <c r="N10" s="22">
        <f t="shared" si="0"/>
        <v>9.4499999999999993</v>
      </c>
      <c r="O10" s="7" t="s">
        <v>149</v>
      </c>
      <c r="P10" s="11">
        <v>20</v>
      </c>
      <c r="Q10" s="11">
        <f t="shared" si="1"/>
        <v>5</v>
      </c>
      <c r="R10" s="16">
        <v>4.9800000000000004</v>
      </c>
      <c r="S10" s="16">
        <f t="shared" si="2"/>
        <v>19.43</v>
      </c>
      <c r="T10" s="7"/>
    </row>
    <row r="11" spans="1:20" ht="20.25" customHeight="1" x14ac:dyDescent="0.25">
      <c r="A11" s="1"/>
      <c r="B11" s="11">
        <f t="shared" si="3"/>
        <v>4</v>
      </c>
      <c r="C11" s="12">
        <v>23691125</v>
      </c>
      <c r="D11" s="13" t="s">
        <v>21</v>
      </c>
      <c r="E11" s="13" t="s">
        <v>22</v>
      </c>
      <c r="F11" s="13" t="s">
        <v>23</v>
      </c>
      <c r="G11" s="13" t="s">
        <v>81</v>
      </c>
      <c r="H11" s="13" t="s">
        <v>82</v>
      </c>
      <c r="I11" s="13" t="s">
        <v>83</v>
      </c>
      <c r="J11" s="13" t="s">
        <v>84</v>
      </c>
      <c r="K11" s="13" t="s">
        <v>91</v>
      </c>
      <c r="L11" s="18" t="s">
        <v>92</v>
      </c>
      <c r="M11" s="11">
        <v>20</v>
      </c>
      <c r="N11" s="22">
        <f t="shared" si="0"/>
        <v>10</v>
      </c>
      <c r="O11" s="7" t="s">
        <v>98</v>
      </c>
      <c r="P11" s="11">
        <v>20</v>
      </c>
      <c r="Q11" s="11">
        <f t="shared" si="1"/>
        <v>5</v>
      </c>
      <c r="R11" s="16">
        <v>4.9400000000000004</v>
      </c>
      <c r="S11" s="16">
        <f t="shared" si="2"/>
        <v>19.940000000000001</v>
      </c>
      <c r="T11" s="7"/>
    </row>
    <row r="12" spans="1:20" x14ac:dyDescent="0.25">
      <c r="A12" s="1"/>
      <c r="B12" s="11">
        <f t="shared" si="3"/>
        <v>5</v>
      </c>
      <c r="C12" s="12">
        <v>21016397</v>
      </c>
      <c r="D12" s="13" t="s">
        <v>54</v>
      </c>
      <c r="E12" s="7" t="s">
        <v>55</v>
      </c>
      <c r="F12" s="13" t="s">
        <v>24</v>
      </c>
      <c r="G12" s="7" t="s">
        <v>85</v>
      </c>
      <c r="H12" s="7" t="s">
        <v>109</v>
      </c>
      <c r="I12" s="7" t="s">
        <v>110</v>
      </c>
      <c r="J12" s="7" t="s">
        <v>111</v>
      </c>
      <c r="K12" s="7" t="s">
        <v>112</v>
      </c>
      <c r="L12" s="15" t="s">
        <v>113</v>
      </c>
      <c r="M12" s="11">
        <v>15.6</v>
      </c>
      <c r="N12" s="22">
        <f t="shared" si="0"/>
        <v>7.8</v>
      </c>
      <c r="O12" s="7" t="s">
        <v>114</v>
      </c>
      <c r="P12" s="11">
        <v>20</v>
      </c>
      <c r="Q12" s="11">
        <f t="shared" si="1"/>
        <v>5</v>
      </c>
      <c r="R12" s="16">
        <v>4.75</v>
      </c>
      <c r="S12" s="16">
        <f t="shared" si="2"/>
        <v>17.55</v>
      </c>
      <c r="T12" s="7"/>
    </row>
    <row r="13" spans="1:20" x14ac:dyDescent="0.25">
      <c r="A13" s="1"/>
      <c r="B13" s="11">
        <f t="shared" si="3"/>
        <v>6</v>
      </c>
      <c r="C13" s="12">
        <v>18936209</v>
      </c>
      <c r="D13" s="13" t="s">
        <v>56</v>
      </c>
      <c r="E13" s="7" t="s">
        <v>57</v>
      </c>
      <c r="F13" s="13" t="s">
        <v>25</v>
      </c>
      <c r="G13" s="7" t="s">
        <v>85</v>
      </c>
      <c r="H13" s="7" t="s">
        <v>86</v>
      </c>
      <c r="I13" s="7" t="s">
        <v>88</v>
      </c>
      <c r="J13" s="7" t="s">
        <v>87</v>
      </c>
      <c r="K13" s="7" t="s">
        <v>89</v>
      </c>
      <c r="L13" s="15" t="s">
        <v>90</v>
      </c>
      <c r="M13" s="11">
        <v>20</v>
      </c>
      <c r="N13" s="22">
        <f t="shared" si="0"/>
        <v>10</v>
      </c>
      <c r="O13" s="7" t="s">
        <v>98</v>
      </c>
      <c r="P13" s="11">
        <v>20</v>
      </c>
      <c r="Q13" s="11">
        <f t="shared" si="1"/>
        <v>5</v>
      </c>
      <c r="R13" s="16">
        <v>4.95</v>
      </c>
      <c r="S13" s="16">
        <f t="shared" si="2"/>
        <v>19.95</v>
      </c>
      <c r="T13" s="7"/>
    </row>
    <row r="14" spans="1:20" x14ac:dyDescent="0.25">
      <c r="A14" s="1"/>
      <c r="B14" s="11">
        <f t="shared" si="3"/>
        <v>7</v>
      </c>
      <c r="C14" s="12">
        <v>19967019</v>
      </c>
      <c r="D14" s="13" t="s">
        <v>58</v>
      </c>
      <c r="E14" s="7" t="s">
        <v>59</v>
      </c>
      <c r="F14" s="13" t="s">
        <v>26</v>
      </c>
      <c r="G14" s="7" t="s">
        <v>81</v>
      </c>
      <c r="H14" s="7" t="s">
        <v>154</v>
      </c>
      <c r="I14" s="7" t="s">
        <v>155</v>
      </c>
      <c r="J14" s="7" t="s">
        <v>156</v>
      </c>
      <c r="K14" s="7" t="s">
        <v>157</v>
      </c>
      <c r="L14" s="15" t="s">
        <v>158</v>
      </c>
      <c r="M14" s="11">
        <v>19.7</v>
      </c>
      <c r="N14" s="22">
        <f t="shared" si="0"/>
        <v>9.85</v>
      </c>
      <c r="O14" s="7" t="s">
        <v>149</v>
      </c>
      <c r="P14" s="11">
        <v>20</v>
      </c>
      <c r="Q14" s="11">
        <f t="shared" si="1"/>
        <v>5</v>
      </c>
      <c r="R14" s="16">
        <v>4.9800000000000004</v>
      </c>
      <c r="S14" s="16">
        <f t="shared" si="2"/>
        <v>19.829999999999998</v>
      </c>
      <c r="T14" s="7"/>
    </row>
    <row r="15" spans="1:20" x14ac:dyDescent="0.25">
      <c r="A15" s="1"/>
      <c r="B15" s="11">
        <f t="shared" si="3"/>
        <v>8</v>
      </c>
      <c r="C15" s="12">
        <v>19453598</v>
      </c>
      <c r="D15" s="13" t="s">
        <v>28</v>
      </c>
      <c r="E15" s="7" t="s">
        <v>60</v>
      </c>
      <c r="F15" s="13" t="s">
        <v>27</v>
      </c>
      <c r="G15" s="7" t="s">
        <v>81</v>
      </c>
      <c r="H15" s="7" t="s">
        <v>133</v>
      </c>
      <c r="I15" s="7" t="s">
        <v>134</v>
      </c>
      <c r="J15" s="7" t="s">
        <v>135</v>
      </c>
      <c r="K15" s="7" t="s">
        <v>136</v>
      </c>
      <c r="L15" s="15" t="s">
        <v>137</v>
      </c>
      <c r="M15" s="11">
        <v>20</v>
      </c>
      <c r="N15" s="22">
        <f t="shared" si="0"/>
        <v>10</v>
      </c>
      <c r="O15" s="7" t="s">
        <v>130</v>
      </c>
      <c r="P15" s="11">
        <v>20</v>
      </c>
      <c r="Q15" s="11">
        <f t="shared" si="1"/>
        <v>5</v>
      </c>
      <c r="R15" s="16">
        <v>4.75</v>
      </c>
      <c r="S15" s="16">
        <f t="shared" si="2"/>
        <v>19.75</v>
      </c>
      <c r="T15" s="7"/>
    </row>
    <row r="16" spans="1:20" x14ac:dyDescent="0.25">
      <c r="A16" s="1"/>
      <c r="B16" s="11">
        <f t="shared" si="3"/>
        <v>9</v>
      </c>
      <c r="C16" s="12">
        <v>19453510</v>
      </c>
      <c r="D16" s="13" t="s">
        <v>28</v>
      </c>
      <c r="E16" s="7" t="s">
        <v>29</v>
      </c>
      <c r="F16" s="13" t="s">
        <v>30</v>
      </c>
      <c r="G16" s="7" t="s">
        <v>81</v>
      </c>
      <c r="H16" s="7" t="s">
        <v>99</v>
      </c>
      <c r="I16" s="7" t="s">
        <v>100</v>
      </c>
      <c r="J16" s="7" t="s">
        <v>101</v>
      </c>
      <c r="K16" s="7" t="s">
        <v>193</v>
      </c>
      <c r="L16" s="15" t="s">
        <v>194</v>
      </c>
      <c r="M16" s="11">
        <v>19.5</v>
      </c>
      <c r="N16" s="22">
        <f t="shared" si="0"/>
        <v>9.75</v>
      </c>
      <c r="O16" s="7" t="s">
        <v>102</v>
      </c>
      <c r="P16" s="11">
        <v>20</v>
      </c>
      <c r="Q16" s="11">
        <f t="shared" si="1"/>
        <v>5</v>
      </c>
      <c r="R16" s="16">
        <v>4.5</v>
      </c>
      <c r="S16" s="16">
        <f t="shared" si="2"/>
        <v>19.25</v>
      </c>
      <c r="T16" s="7"/>
    </row>
    <row r="17" spans="1:20" x14ac:dyDescent="0.25">
      <c r="A17" s="1"/>
      <c r="B17" s="11">
        <f t="shared" si="3"/>
        <v>10</v>
      </c>
      <c r="C17" s="12">
        <v>20783246</v>
      </c>
      <c r="D17" s="13" t="s">
        <v>61</v>
      </c>
      <c r="E17" s="7" t="s">
        <v>62</v>
      </c>
      <c r="F17" s="13" t="s">
        <v>31</v>
      </c>
      <c r="G17" s="7" t="s">
        <v>81</v>
      </c>
      <c r="H17" s="7" t="s">
        <v>125</v>
      </c>
      <c r="I17" s="7" t="s">
        <v>126</v>
      </c>
      <c r="J17" s="7" t="s">
        <v>127</v>
      </c>
      <c r="K17" s="7" t="s">
        <v>128</v>
      </c>
      <c r="L17" s="15" t="s">
        <v>129</v>
      </c>
      <c r="M17" s="11">
        <v>19.899999999999999</v>
      </c>
      <c r="N17" s="22">
        <f t="shared" si="0"/>
        <v>9.9499999999999993</v>
      </c>
      <c r="O17" s="7" t="s">
        <v>130</v>
      </c>
      <c r="P17" s="11">
        <v>20</v>
      </c>
      <c r="Q17" s="11">
        <f t="shared" si="1"/>
        <v>5</v>
      </c>
      <c r="R17" s="16">
        <v>4.8600000000000003</v>
      </c>
      <c r="S17" s="16">
        <f t="shared" si="2"/>
        <v>19.809999999999999</v>
      </c>
      <c r="T17" s="7"/>
    </row>
    <row r="18" spans="1:20" x14ac:dyDescent="0.25">
      <c r="A18" s="1"/>
      <c r="B18" s="11">
        <f t="shared" si="3"/>
        <v>11</v>
      </c>
      <c r="C18" s="12">
        <v>23950672</v>
      </c>
      <c r="D18" s="13" t="s">
        <v>32</v>
      </c>
      <c r="E18" s="7" t="s">
        <v>33</v>
      </c>
      <c r="F18" s="13" t="s">
        <v>34</v>
      </c>
      <c r="G18" s="7" t="s">
        <v>81</v>
      </c>
      <c r="H18" s="7" t="s">
        <v>195</v>
      </c>
      <c r="I18" s="7" t="s">
        <v>200</v>
      </c>
      <c r="J18" s="7" t="s">
        <v>196</v>
      </c>
      <c r="K18" s="7" t="s">
        <v>198</v>
      </c>
      <c r="L18" s="15" t="s">
        <v>199</v>
      </c>
      <c r="M18" s="11">
        <v>14.6</v>
      </c>
      <c r="N18" s="22">
        <f t="shared" si="0"/>
        <v>7.3</v>
      </c>
      <c r="O18" s="7" t="s">
        <v>197</v>
      </c>
      <c r="P18" s="11">
        <v>20</v>
      </c>
      <c r="Q18" s="11">
        <f t="shared" si="1"/>
        <v>5</v>
      </c>
      <c r="R18" s="16">
        <v>4.78</v>
      </c>
      <c r="S18" s="16">
        <f t="shared" si="2"/>
        <v>17.080000000000002</v>
      </c>
      <c r="T18" s="7"/>
    </row>
    <row r="19" spans="1:20" x14ac:dyDescent="0.25">
      <c r="A19" s="1"/>
      <c r="B19" s="11">
        <f t="shared" si="3"/>
        <v>12</v>
      </c>
      <c r="C19" s="12">
        <v>17676569</v>
      </c>
      <c r="D19" s="13" t="s">
        <v>63</v>
      </c>
      <c r="E19" s="7" t="s">
        <v>64</v>
      </c>
      <c r="F19" s="13" t="s">
        <v>35</v>
      </c>
      <c r="G19" s="7" t="s">
        <v>81</v>
      </c>
      <c r="H19" s="7" t="s">
        <v>150</v>
      </c>
      <c r="I19" s="7" t="s">
        <v>151</v>
      </c>
      <c r="J19" s="7" t="s">
        <v>146</v>
      </c>
      <c r="K19" s="7" t="s">
        <v>152</v>
      </c>
      <c r="L19" s="15" t="s">
        <v>153</v>
      </c>
      <c r="M19" s="11">
        <v>19</v>
      </c>
      <c r="N19" s="22">
        <f t="shared" si="0"/>
        <v>9.5</v>
      </c>
      <c r="O19" s="7" t="s">
        <v>149</v>
      </c>
      <c r="P19" s="11">
        <v>20</v>
      </c>
      <c r="Q19" s="11">
        <f t="shared" si="1"/>
        <v>5</v>
      </c>
      <c r="R19" s="16">
        <v>4.9800000000000004</v>
      </c>
      <c r="S19" s="16">
        <f t="shared" si="2"/>
        <v>19.48</v>
      </c>
      <c r="T19" s="7"/>
    </row>
    <row r="20" spans="1:20" x14ac:dyDescent="0.25">
      <c r="A20" s="1"/>
      <c r="B20" s="11">
        <f t="shared" si="3"/>
        <v>13</v>
      </c>
      <c r="C20" s="12">
        <v>21015331</v>
      </c>
      <c r="D20" s="13" t="s">
        <v>65</v>
      </c>
      <c r="E20" s="7" t="s">
        <v>66</v>
      </c>
      <c r="F20" s="13" t="s">
        <v>36</v>
      </c>
      <c r="G20" s="7" t="s">
        <v>85</v>
      </c>
      <c r="H20" s="7" t="s">
        <v>131</v>
      </c>
      <c r="I20" s="7" t="s">
        <v>132</v>
      </c>
      <c r="J20" s="7" t="s">
        <v>190</v>
      </c>
      <c r="K20" s="7" t="s">
        <v>191</v>
      </c>
      <c r="L20" s="15" t="s">
        <v>192</v>
      </c>
      <c r="M20" s="11">
        <v>19.100000000000001</v>
      </c>
      <c r="N20" s="22">
        <f t="shared" si="0"/>
        <v>9.5500000000000007</v>
      </c>
      <c r="O20" s="7" t="s">
        <v>124</v>
      </c>
      <c r="P20" s="11">
        <v>20</v>
      </c>
      <c r="Q20" s="11">
        <f t="shared" si="1"/>
        <v>5</v>
      </c>
      <c r="R20" s="16">
        <v>4.6900000000000004</v>
      </c>
      <c r="S20" s="16">
        <f t="shared" si="2"/>
        <v>19.240000000000002</v>
      </c>
      <c r="T20" s="7"/>
    </row>
    <row r="21" spans="1:20" x14ac:dyDescent="0.25">
      <c r="A21" s="1"/>
      <c r="B21" s="11">
        <f t="shared" si="3"/>
        <v>14</v>
      </c>
      <c r="C21" s="12">
        <v>23685736</v>
      </c>
      <c r="D21" s="13" t="s">
        <v>67</v>
      </c>
      <c r="E21" s="7" t="s">
        <v>68</v>
      </c>
      <c r="F21" s="13" t="s">
        <v>37</v>
      </c>
      <c r="G21" s="13" t="s">
        <v>81</v>
      </c>
      <c r="H21" s="13" t="s">
        <v>185</v>
      </c>
      <c r="I21" s="13" t="s">
        <v>186</v>
      </c>
      <c r="J21" s="13" t="s">
        <v>187</v>
      </c>
      <c r="K21" s="13" t="s">
        <v>188</v>
      </c>
      <c r="L21" s="18" t="s">
        <v>189</v>
      </c>
      <c r="M21" s="11">
        <v>19.100000000000001</v>
      </c>
      <c r="N21" s="22">
        <f t="shared" si="0"/>
        <v>9.5500000000000007</v>
      </c>
      <c r="O21" s="7" t="s">
        <v>179</v>
      </c>
      <c r="P21" s="11">
        <v>20</v>
      </c>
      <c r="Q21" s="11">
        <f t="shared" si="1"/>
        <v>5</v>
      </c>
      <c r="R21" s="16">
        <v>4.8</v>
      </c>
      <c r="S21" s="16">
        <f t="shared" si="2"/>
        <v>19.350000000000001</v>
      </c>
      <c r="T21" s="7"/>
    </row>
    <row r="22" spans="1:20" ht="21" customHeight="1" x14ac:dyDescent="0.25">
      <c r="A22" s="1"/>
      <c r="B22" s="11">
        <f t="shared" si="3"/>
        <v>15</v>
      </c>
      <c r="C22" s="12">
        <v>24899022</v>
      </c>
      <c r="D22" s="13" t="s">
        <v>38</v>
      </c>
      <c r="E22" s="13" t="s">
        <v>39</v>
      </c>
      <c r="F22" s="13" t="s">
        <v>40</v>
      </c>
      <c r="G22" s="13" t="s">
        <v>85</v>
      </c>
      <c r="H22" s="13" t="s">
        <v>103</v>
      </c>
      <c r="I22" s="13" t="s">
        <v>104</v>
      </c>
      <c r="J22" s="13" t="s">
        <v>105</v>
      </c>
      <c r="K22" s="13" t="s">
        <v>106</v>
      </c>
      <c r="L22" s="18" t="s">
        <v>107</v>
      </c>
      <c r="M22" s="11">
        <v>12.6</v>
      </c>
      <c r="N22" s="22">
        <f t="shared" si="0"/>
        <v>6.3</v>
      </c>
      <c r="O22" s="7" t="s">
        <v>108</v>
      </c>
      <c r="P22" s="11">
        <v>20</v>
      </c>
      <c r="Q22" s="11">
        <f t="shared" si="1"/>
        <v>5</v>
      </c>
      <c r="R22" s="16">
        <v>4.8</v>
      </c>
      <c r="S22" s="16">
        <f t="shared" si="2"/>
        <v>16.100000000000001</v>
      </c>
      <c r="T22" s="7"/>
    </row>
    <row r="23" spans="1:20" x14ac:dyDescent="0.25">
      <c r="A23" s="1"/>
      <c r="B23" s="11">
        <f t="shared" si="3"/>
        <v>16</v>
      </c>
      <c r="C23" s="12">
        <v>18245435</v>
      </c>
      <c r="D23" s="13" t="s">
        <v>69</v>
      </c>
      <c r="E23" s="7" t="s">
        <v>70</v>
      </c>
      <c r="F23" s="13" t="s">
        <v>41</v>
      </c>
      <c r="G23" s="7" t="s">
        <v>81</v>
      </c>
      <c r="H23" s="7" t="s">
        <v>169</v>
      </c>
      <c r="I23" s="7" t="s">
        <v>170</v>
      </c>
      <c r="J23" s="7" t="s">
        <v>171</v>
      </c>
      <c r="K23" s="7" t="s">
        <v>172</v>
      </c>
      <c r="L23" s="15" t="s">
        <v>173</v>
      </c>
      <c r="M23" s="11">
        <v>18.8</v>
      </c>
      <c r="N23" s="22">
        <f t="shared" si="0"/>
        <v>9.4</v>
      </c>
      <c r="O23" s="7" t="s">
        <v>184</v>
      </c>
      <c r="P23" s="11">
        <v>20</v>
      </c>
      <c r="Q23" s="11">
        <f t="shared" si="1"/>
        <v>5</v>
      </c>
      <c r="R23" s="16">
        <v>4.63</v>
      </c>
      <c r="S23" s="16">
        <f t="shared" si="2"/>
        <v>19.03</v>
      </c>
      <c r="T23" s="7"/>
    </row>
    <row r="24" spans="1:20" x14ac:dyDescent="0.25">
      <c r="A24" s="1"/>
      <c r="B24" s="11">
        <f t="shared" si="3"/>
        <v>17</v>
      </c>
      <c r="C24" s="12">
        <v>21289930</v>
      </c>
      <c r="D24" s="13" t="s">
        <v>71</v>
      </c>
      <c r="E24" s="7" t="s">
        <v>72</v>
      </c>
      <c r="F24" s="13" t="s">
        <v>42</v>
      </c>
      <c r="G24" s="7" t="s">
        <v>81</v>
      </c>
      <c r="H24" s="7" t="s">
        <v>138</v>
      </c>
      <c r="I24" s="7" t="s">
        <v>139</v>
      </c>
      <c r="J24" s="7" t="s">
        <v>140</v>
      </c>
      <c r="K24" s="7" t="s">
        <v>141</v>
      </c>
      <c r="L24" s="15" t="s">
        <v>142</v>
      </c>
      <c r="M24" s="11">
        <v>14.2</v>
      </c>
      <c r="N24" s="22">
        <f t="shared" si="0"/>
        <v>7.1</v>
      </c>
      <c r="O24" s="7" t="s">
        <v>143</v>
      </c>
      <c r="P24" s="11">
        <v>16.8</v>
      </c>
      <c r="Q24" s="16">
        <f t="shared" si="1"/>
        <v>4.2</v>
      </c>
      <c r="R24" s="16">
        <v>4.6900000000000004</v>
      </c>
      <c r="S24" s="16">
        <f t="shared" si="2"/>
        <v>15.990000000000002</v>
      </c>
      <c r="T24" s="7"/>
    </row>
    <row r="25" spans="1:20" x14ac:dyDescent="0.25">
      <c r="A25" s="1"/>
      <c r="B25" s="11">
        <f t="shared" si="3"/>
        <v>18</v>
      </c>
      <c r="C25" s="12">
        <v>21016675</v>
      </c>
      <c r="D25" s="13" t="s">
        <v>73</v>
      </c>
      <c r="E25" s="7" t="s">
        <v>74</v>
      </c>
      <c r="F25" s="13" t="s">
        <v>43</v>
      </c>
      <c r="G25" s="7" t="s">
        <v>85</v>
      </c>
      <c r="H25" s="7" t="s">
        <v>115</v>
      </c>
      <c r="I25" s="7" t="s">
        <v>116</v>
      </c>
      <c r="J25" s="7" t="s">
        <v>111</v>
      </c>
      <c r="K25" s="7" t="s">
        <v>117</v>
      </c>
      <c r="L25" s="15" t="s">
        <v>118</v>
      </c>
      <c r="M25" s="11">
        <v>17.2</v>
      </c>
      <c r="N25" s="22">
        <f t="shared" si="0"/>
        <v>8.6</v>
      </c>
      <c r="O25" s="7" t="s">
        <v>119</v>
      </c>
      <c r="P25" s="11">
        <v>20</v>
      </c>
      <c r="Q25" s="16">
        <f t="shared" si="1"/>
        <v>5</v>
      </c>
      <c r="R25" s="16">
        <v>4.6500000000000004</v>
      </c>
      <c r="S25" s="16">
        <f t="shared" si="2"/>
        <v>18.25</v>
      </c>
      <c r="T25" s="7"/>
    </row>
    <row r="26" spans="1:20" x14ac:dyDescent="0.25">
      <c r="A26" s="1"/>
      <c r="B26" s="11">
        <f t="shared" si="3"/>
        <v>19</v>
      </c>
      <c r="C26" s="12">
        <v>18940299</v>
      </c>
      <c r="D26" s="13" t="s">
        <v>44</v>
      </c>
      <c r="E26" s="7" t="s">
        <v>45</v>
      </c>
      <c r="F26" s="13" t="s">
        <v>46</v>
      </c>
      <c r="G26" s="7" t="s">
        <v>81</v>
      </c>
      <c r="H26" s="13" t="s">
        <v>174</v>
      </c>
      <c r="I26" s="13" t="s">
        <v>175</v>
      </c>
      <c r="J26" s="13" t="s">
        <v>176</v>
      </c>
      <c r="K26" s="13" t="s">
        <v>177</v>
      </c>
      <c r="L26" s="18" t="s">
        <v>178</v>
      </c>
      <c r="M26" s="11">
        <v>20</v>
      </c>
      <c r="N26" s="21">
        <f t="shared" si="0"/>
        <v>10</v>
      </c>
      <c r="O26" s="7" t="s">
        <v>179</v>
      </c>
      <c r="P26" s="11">
        <v>16.399999999999999</v>
      </c>
      <c r="Q26" s="16">
        <f t="shared" si="1"/>
        <v>4.0999999999999996</v>
      </c>
      <c r="R26" s="16">
        <v>4.8600000000000003</v>
      </c>
      <c r="S26" s="16">
        <f t="shared" si="2"/>
        <v>18.96</v>
      </c>
      <c r="T26" s="7"/>
    </row>
    <row r="27" spans="1:20" x14ac:dyDescent="0.25">
      <c r="A27" s="1"/>
      <c r="B27" s="11">
        <f t="shared" si="3"/>
        <v>20</v>
      </c>
      <c r="C27" s="12">
        <v>20654503</v>
      </c>
      <c r="D27" s="13" t="s">
        <v>75</v>
      </c>
      <c r="E27" s="7" t="s">
        <v>76</v>
      </c>
      <c r="F27" s="13" t="s">
        <v>47</v>
      </c>
      <c r="G27" s="7" t="s">
        <v>81</v>
      </c>
      <c r="H27" s="7" t="s">
        <v>165</v>
      </c>
      <c r="I27" s="7" t="s">
        <v>166</v>
      </c>
      <c r="J27" s="7" t="s">
        <v>111</v>
      </c>
      <c r="K27" s="7" t="s">
        <v>167</v>
      </c>
      <c r="L27" s="15" t="s">
        <v>168</v>
      </c>
      <c r="M27" s="11">
        <v>14.2</v>
      </c>
      <c r="N27" s="16">
        <f t="shared" ref="N9:N29" si="4">M27*50%</f>
        <v>7.1</v>
      </c>
      <c r="O27" s="7" t="s">
        <v>123</v>
      </c>
      <c r="P27" s="11">
        <v>16.8</v>
      </c>
      <c r="Q27" s="16">
        <f t="shared" si="1"/>
        <v>4.2</v>
      </c>
      <c r="R27" s="16">
        <v>4.6900000000000004</v>
      </c>
      <c r="S27" s="16">
        <f t="shared" si="2"/>
        <v>15.990000000000002</v>
      </c>
      <c r="T27" s="7"/>
    </row>
    <row r="28" spans="1:20" x14ac:dyDescent="0.25">
      <c r="A28" s="1"/>
      <c r="B28" s="11">
        <f t="shared" si="3"/>
        <v>21</v>
      </c>
      <c r="C28" s="12">
        <v>23650730</v>
      </c>
      <c r="D28" s="13" t="s">
        <v>77</v>
      </c>
      <c r="E28" s="7" t="s">
        <v>78</v>
      </c>
      <c r="F28" s="13" t="s">
        <v>48</v>
      </c>
      <c r="G28" s="7" t="s">
        <v>85</v>
      </c>
      <c r="H28" s="7" t="s">
        <v>180</v>
      </c>
      <c r="I28" s="7" t="s">
        <v>181</v>
      </c>
      <c r="J28" s="7" t="s">
        <v>105</v>
      </c>
      <c r="K28" s="7" t="s">
        <v>182</v>
      </c>
      <c r="L28" s="15" t="s">
        <v>183</v>
      </c>
      <c r="M28" s="11">
        <v>19.5</v>
      </c>
      <c r="N28" s="16">
        <f t="shared" si="4"/>
        <v>9.75</v>
      </c>
      <c r="O28" s="7" t="s">
        <v>143</v>
      </c>
      <c r="P28" s="11">
        <v>20</v>
      </c>
      <c r="Q28" s="11">
        <f t="shared" si="1"/>
        <v>5</v>
      </c>
      <c r="R28" s="16">
        <v>4.9800000000000004</v>
      </c>
      <c r="S28" s="16">
        <f t="shared" si="2"/>
        <v>19.73</v>
      </c>
      <c r="T28" s="7"/>
    </row>
    <row r="29" spans="1:20" x14ac:dyDescent="0.25">
      <c r="A29" s="1"/>
      <c r="B29" s="11">
        <f t="shared" si="3"/>
        <v>22</v>
      </c>
      <c r="C29" s="12">
        <v>24101211</v>
      </c>
      <c r="D29" s="13" t="s">
        <v>79</v>
      </c>
      <c r="E29" s="7" t="s">
        <v>80</v>
      </c>
      <c r="F29" s="13" t="s">
        <v>49</v>
      </c>
      <c r="G29" s="7" t="s">
        <v>85</v>
      </c>
      <c r="H29" s="7" t="s">
        <v>93</v>
      </c>
      <c r="I29" s="7" t="s">
        <v>94</v>
      </c>
      <c r="J29" s="7" t="s">
        <v>95</v>
      </c>
      <c r="K29" s="7" t="s">
        <v>96</v>
      </c>
      <c r="L29" s="15" t="s">
        <v>97</v>
      </c>
      <c r="M29" s="11">
        <v>20</v>
      </c>
      <c r="N29" s="11">
        <f t="shared" si="4"/>
        <v>10</v>
      </c>
      <c r="O29" s="7" t="s">
        <v>98</v>
      </c>
      <c r="P29" s="11">
        <v>20</v>
      </c>
      <c r="Q29" s="11">
        <f t="shared" si="1"/>
        <v>5</v>
      </c>
      <c r="R29" s="16">
        <v>4.5599999999999996</v>
      </c>
      <c r="S29" s="16">
        <f t="shared" si="2"/>
        <v>19.559999999999999</v>
      </c>
      <c r="T29" s="7"/>
    </row>
    <row r="30" spans="1:20" x14ac:dyDescent="0.25">
      <c r="A30" s="1"/>
      <c r="B30" s="5"/>
      <c r="C30" s="4"/>
      <c r="D30" s="2"/>
      <c r="E30" s="3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/>
      <c r="B31" s="5"/>
      <c r="C31" s="4"/>
      <c r="D31" s="2"/>
      <c r="E31" s="2"/>
      <c r="F31" s="3"/>
      <c r="G31" s="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/>
      <c r="B32" s="1"/>
      <c r="C32" s="3"/>
      <c r="D32" s="3"/>
      <c r="E32" s="3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</sheetData>
  <mergeCells count="2">
    <mergeCell ref="B5:T5"/>
    <mergeCell ref="B6:S6"/>
  </mergeCells>
  <hyperlinks>
    <hyperlink ref="L13" r:id="rId1"/>
    <hyperlink ref="L11" r:id="rId2"/>
    <hyperlink ref="L29" r:id="rId3"/>
    <hyperlink ref="L22" r:id="rId4"/>
    <hyperlink ref="L12" r:id="rId5"/>
    <hyperlink ref="L25" r:id="rId6"/>
    <hyperlink ref="L17" r:id="rId7"/>
    <hyperlink ref="L15" r:id="rId8"/>
    <hyperlink ref="L24" r:id="rId9"/>
    <hyperlink ref="L10" r:id="rId10"/>
    <hyperlink ref="L19" r:id="rId11"/>
    <hyperlink ref="L14" r:id="rId12"/>
    <hyperlink ref="L9" r:id="rId13"/>
    <hyperlink ref="L8" r:id="rId14"/>
    <hyperlink ref="L27" r:id="rId15"/>
    <hyperlink ref="L23" r:id="rId16"/>
    <hyperlink ref="L26" r:id="rId17"/>
    <hyperlink ref="L28" r:id="rId18"/>
    <hyperlink ref="L21" r:id="rId19"/>
    <hyperlink ref="L20" r:id="rId20"/>
    <hyperlink ref="L16" r:id="rId21"/>
    <hyperlink ref="L18" r:id="rId22"/>
  </hyperlinks>
  <pageMargins left="0.7" right="0.7" top="0.75" bottom="0.75" header="0.3" footer="0.3"/>
  <pageSetup paperSize="5" scale="57" orientation="landscape" r:id="rId23"/>
  <colBreaks count="1" manualBreakCount="1">
    <brk id="19" max="1048575" man="1"/>
  </colBreaks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dcterms:created xsi:type="dcterms:W3CDTF">2016-06-27T19:32:37Z</dcterms:created>
  <dcterms:modified xsi:type="dcterms:W3CDTF">2016-08-03T17:34:00Z</dcterms:modified>
</cp:coreProperties>
</file>