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O6" i="1"/>
  <c r="O9"/>
  <c r="O13"/>
  <c r="O18"/>
  <c r="O24"/>
  <c r="O28"/>
  <c r="O40"/>
  <c r="O42"/>
  <c r="O43"/>
  <c r="O44"/>
  <c r="O46"/>
  <c r="O47"/>
  <c r="O48"/>
  <c r="O60"/>
  <c r="O61"/>
  <c r="O65"/>
  <c r="O67"/>
  <c r="O68"/>
  <c r="M6"/>
  <c r="M7"/>
  <c r="M8"/>
  <c r="O8" s="1"/>
  <c r="M9"/>
  <c r="M10"/>
  <c r="M11"/>
  <c r="M12"/>
  <c r="O12" s="1"/>
  <c r="M13"/>
  <c r="M14"/>
  <c r="M15"/>
  <c r="M16"/>
  <c r="M17"/>
  <c r="M18"/>
  <c r="M19"/>
  <c r="M20"/>
  <c r="M21"/>
  <c r="O21" s="1"/>
  <c r="M22"/>
  <c r="M23"/>
  <c r="M24"/>
  <c r="M25"/>
  <c r="M26"/>
  <c r="M27"/>
  <c r="O27" s="1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O59" s="1"/>
  <c r="M60"/>
  <c r="M61"/>
  <c r="M62"/>
  <c r="M63"/>
  <c r="M64"/>
  <c r="M65"/>
  <c r="M66"/>
  <c r="M67"/>
  <c r="M68"/>
  <c r="M69"/>
  <c r="O69" s="1"/>
  <c r="M70"/>
  <c r="M5"/>
  <c r="J6"/>
  <c r="J7"/>
  <c r="O7" s="1"/>
  <c r="J8"/>
  <c r="J9"/>
  <c r="J10"/>
  <c r="O10" s="1"/>
  <c r="J11"/>
  <c r="O11" s="1"/>
  <c r="J12"/>
  <c r="J13"/>
  <c r="J14"/>
  <c r="J15"/>
  <c r="O15" s="1"/>
  <c r="J16"/>
  <c r="O16" s="1"/>
  <c r="J17"/>
  <c r="J18"/>
  <c r="J19"/>
  <c r="O19" s="1"/>
  <c r="J20"/>
  <c r="O20" s="1"/>
  <c r="J21"/>
  <c r="J22"/>
  <c r="O22" s="1"/>
  <c r="J23"/>
  <c r="J24"/>
  <c r="J25"/>
  <c r="O25" s="1"/>
  <c r="J26"/>
  <c r="O26" s="1"/>
  <c r="J27"/>
  <c r="J28"/>
  <c r="J29"/>
  <c r="O29" s="1"/>
  <c r="J30"/>
  <c r="O30" s="1"/>
  <c r="J31"/>
  <c r="J32"/>
  <c r="O32" s="1"/>
  <c r="J33"/>
  <c r="O33" s="1"/>
  <c r="J34"/>
  <c r="O34" s="1"/>
  <c r="J35"/>
  <c r="O35" s="1"/>
  <c r="J36"/>
  <c r="J37"/>
  <c r="O37" s="1"/>
  <c r="J38"/>
  <c r="J39"/>
  <c r="J40"/>
  <c r="J41"/>
  <c r="O41" s="1"/>
  <c r="J42"/>
  <c r="J43"/>
  <c r="J44"/>
  <c r="J45"/>
  <c r="O45" s="1"/>
  <c r="J46"/>
  <c r="J47"/>
  <c r="J48"/>
  <c r="J49"/>
  <c r="O49" s="1"/>
  <c r="J50"/>
  <c r="O50" s="1"/>
  <c r="J51"/>
  <c r="O51" s="1"/>
  <c r="J52"/>
  <c r="O52" s="1"/>
  <c r="J53"/>
  <c r="O53" s="1"/>
  <c r="J54"/>
  <c r="O54" s="1"/>
  <c r="J55"/>
  <c r="O55" s="1"/>
  <c r="J56"/>
  <c r="J57"/>
  <c r="O57" s="1"/>
  <c r="J58"/>
  <c r="J59"/>
  <c r="J60"/>
  <c r="J61"/>
  <c r="J62"/>
  <c r="O62" s="1"/>
  <c r="J63"/>
  <c r="J64"/>
  <c r="O64" s="1"/>
  <c r="J65"/>
  <c r="J66"/>
  <c r="O66" s="1"/>
  <c r="J67"/>
  <c r="J68"/>
  <c r="J69"/>
  <c r="J70"/>
  <c r="O70" s="1"/>
  <c r="J5"/>
  <c r="O5" s="1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6"/>
  <c r="O58" l="1"/>
  <c r="O36"/>
  <c r="O14"/>
  <c r="O31"/>
  <c r="O17"/>
  <c r="O56"/>
  <c r="O63"/>
  <c r="O23"/>
</calcChain>
</file>

<file path=xl/sharedStrings.xml><?xml version="1.0" encoding="utf-8"?>
<sst xmlns="http://schemas.openxmlformats.org/spreadsheetml/2006/main" count="416" uniqueCount="292">
  <si>
    <t>Tutores</t>
  </si>
  <si>
    <t>N°</t>
  </si>
  <si>
    <t>C.I. N°</t>
  </si>
  <si>
    <t xml:space="preserve">Apellidos y Nombres  </t>
  </si>
  <si>
    <t>Empresa</t>
  </si>
  <si>
    <t>Ubicación</t>
  </si>
  <si>
    <t>Empresarial</t>
  </si>
  <si>
    <t>Cal.</t>
  </si>
  <si>
    <t>Academico</t>
  </si>
  <si>
    <t>IFP</t>
  </si>
  <si>
    <t>Total</t>
  </si>
  <si>
    <t>Cond.</t>
  </si>
  <si>
    <t>ACEVEDO SARCOS</t>
  </si>
  <si>
    <t>MARIA VICTORIA</t>
  </si>
  <si>
    <t>ALANIS FACAL</t>
  </si>
  <si>
    <t>NATHALIA REGINA</t>
  </si>
  <si>
    <t>ARAQUE GONZALEZ</t>
  </si>
  <si>
    <t>MARIAN CAROLINA</t>
  </si>
  <si>
    <t>ARMAS RODRIGUEZ</t>
  </si>
  <si>
    <t>SONDRA ELENA</t>
  </si>
  <si>
    <t>BONAGURO OLIVIER</t>
  </si>
  <si>
    <t>BRUNO ALEJANDRO</t>
  </si>
  <si>
    <t>BOULLON MATO</t>
  </si>
  <si>
    <t>RICARDO JOSE</t>
  </si>
  <si>
    <t>BRAVO RESENDE</t>
  </si>
  <si>
    <t>ANDRES DANIEL</t>
  </si>
  <si>
    <t>CABRERA MORALES</t>
  </si>
  <si>
    <t>ISARA NORVI</t>
  </si>
  <si>
    <t>CALABRIA LOVERA</t>
  </si>
  <si>
    <t>GABRIELA EUGENIA</t>
  </si>
  <si>
    <t>CAMBRA PARRA</t>
  </si>
  <si>
    <t>JHONNATAN ALEJANDRO</t>
  </si>
  <si>
    <t>CAMPOS NARCE</t>
  </si>
  <si>
    <t>ADRIAN ALEJANDRO</t>
  </si>
  <si>
    <t>CAPPELLA GUERRERO</t>
  </si>
  <si>
    <t>ALEXA MARIANA</t>
  </si>
  <si>
    <t>CASAS RODRIGUEZ</t>
  </si>
  <si>
    <t xml:space="preserve">RAFAEL </t>
  </si>
  <si>
    <t>CASTELLANO BELLUARDO</t>
  </si>
  <si>
    <t>MARINA ELENA</t>
  </si>
  <si>
    <t>CASTILLO VILLARROEL</t>
  </si>
  <si>
    <t>MARIA MILAGROS</t>
  </si>
  <si>
    <t>CENTOFANTI GIANNUZIO</t>
  </si>
  <si>
    <t>CARMEN VICTORIA</t>
  </si>
  <si>
    <t>CRESPO MANCINI</t>
  </si>
  <si>
    <t>VANESSA ALESSANDRA</t>
  </si>
  <si>
    <t>CREVILLEN CASTILLO</t>
  </si>
  <si>
    <t>SOFIA VICTORIA</t>
  </si>
  <si>
    <t>DA SILVA</t>
  </si>
  <si>
    <t>JULIO CESAR</t>
  </si>
  <si>
    <t>DE AGOSTINI CASTRO</t>
  </si>
  <si>
    <t>JESSICA DEL CARMEN</t>
  </si>
  <si>
    <t>DE BRITO ISASI</t>
  </si>
  <si>
    <t xml:space="preserve">IDOIA </t>
  </si>
  <si>
    <t>DELFIN SEIJAS</t>
  </si>
  <si>
    <t>ANAIS DANIELA</t>
  </si>
  <si>
    <t>DIAZ CASTRO</t>
  </si>
  <si>
    <t>JOSE AGUSTIN</t>
  </si>
  <si>
    <t>DO CARMO SEGATTO</t>
  </si>
  <si>
    <t>SUSANA</t>
  </si>
  <si>
    <t>ESCORCIA VALDOVINO</t>
  </si>
  <si>
    <t>DANIELA DEL CARMEN</t>
  </si>
  <si>
    <t>FALSONE GARCIA</t>
  </si>
  <si>
    <t>MIGUEL ANGEL</t>
  </si>
  <si>
    <t>FERNANDEZ CARRILLO</t>
  </si>
  <si>
    <t>EMMY JOSSELYN</t>
  </si>
  <si>
    <t>FIGUERA ULLOA</t>
  </si>
  <si>
    <t>FERNANDA ANTONIETA</t>
  </si>
  <si>
    <t>FIGUEROA</t>
  </si>
  <si>
    <t>DANIEL</t>
  </si>
  <si>
    <t>FONSECA PEREZ</t>
  </si>
  <si>
    <t>VANESSA ALEJANDRA</t>
  </si>
  <si>
    <t>GALINDO PEREZ</t>
  </si>
  <si>
    <t>DIANA CAROLINA</t>
  </si>
  <si>
    <t>GARCIA ARTEAGA</t>
  </si>
  <si>
    <t>SAMUEL LILUE</t>
  </si>
  <si>
    <t>GARCIA PINTO</t>
  </si>
  <si>
    <t>KAREN DUNAI</t>
  </si>
  <si>
    <t>GARCIA SANTANDER</t>
  </si>
  <si>
    <t>VIVIANA CAROLINA</t>
  </si>
  <si>
    <t>CARLOS JULIO</t>
  </si>
  <si>
    <t>GARRIDO URBINA</t>
  </si>
  <si>
    <t>MERCEDES</t>
  </si>
  <si>
    <t>GONZALEZ CHACON</t>
  </si>
  <si>
    <t>VICTOR DIMAS</t>
  </si>
  <si>
    <t>GONZALEZ LOPEZ</t>
  </si>
  <si>
    <t>KAREN SHARLOT</t>
  </si>
  <si>
    <t>GONZALEZ RODRIGUEZ</t>
  </si>
  <si>
    <t>KENIA ALEJANDRA</t>
  </si>
  <si>
    <t>GUEVARA JAHN</t>
  </si>
  <si>
    <t>ROMINA IRMGARD</t>
  </si>
  <si>
    <t>GUILLEN MORILLO</t>
  </si>
  <si>
    <t>MARIA CORINA</t>
  </si>
  <si>
    <t>INFANTE SABATE</t>
  </si>
  <si>
    <t>CARLOS EDUARDO</t>
  </si>
  <si>
    <t>LACRUZ FAUDEL</t>
  </si>
  <si>
    <t>HELENA VALENTINA</t>
  </si>
  <si>
    <t>LEON LEON</t>
  </si>
  <si>
    <t>VIRGINIA CAROLINA</t>
  </si>
  <si>
    <t>LORELLI TAVOLINI</t>
  </si>
  <si>
    <t>CLARIANA</t>
  </si>
  <si>
    <t>MADRID FIGUEROA</t>
  </si>
  <si>
    <t>CLAUDIA CAROLINA</t>
  </si>
  <si>
    <t>MAURY FALKENHAGEN</t>
  </si>
  <si>
    <t>NICOLE</t>
  </si>
  <si>
    <t>MOUBAYYED RODRIGUEZ</t>
  </si>
  <si>
    <t>SAMIR ALBERTO</t>
  </si>
  <si>
    <t>ORSONI SUAREZ</t>
  </si>
  <si>
    <t>ANDRES JOSE</t>
  </si>
  <si>
    <t>ORTIZ TUFANO</t>
  </si>
  <si>
    <t>JOSE MANUEL</t>
  </si>
  <si>
    <t>OSUNA MENDEZ</t>
  </si>
  <si>
    <t>SUNIANGELI ESTEFANI</t>
  </si>
  <si>
    <t>PAZ ANGARITA</t>
  </si>
  <si>
    <t>FIORELLA ANDREA</t>
  </si>
  <si>
    <t>PEÑA CHACIN</t>
  </si>
  <si>
    <t>DAVID ALBERTO</t>
  </si>
  <si>
    <t>PEREZ AREVALO</t>
  </si>
  <si>
    <t>CRISELIS ANDREINA</t>
  </si>
  <si>
    <t>PEREZ VALDES</t>
  </si>
  <si>
    <t>VERONICA ISABEL</t>
  </si>
  <si>
    <t>RAMIREZ RICO</t>
  </si>
  <si>
    <t>MARIA DE LOS ANGELES</t>
  </si>
  <si>
    <t>RIOS BARRADAS</t>
  </si>
  <si>
    <t>ROA MARTINEZ</t>
  </si>
  <si>
    <t>NINOSKA LUCIMAR</t>
  </si>
  <si>
    <t>RONDON RUIZ</t>
  </si>
  <si>
    <t>ISABEL CRISTINA</t>
  </si>
  <si>
    <t>SANCHEZ LORENZO</t>
  </si>
  <si>
    <t>MARCELA</t>
  </si>
  <si>
    <t>TIRELLI CARTAYA</t>
  </si>
  <si>
    <t>MARIANGELA</t>
  </si>
  <si>
    <t>TORRES GUZMAN</t>
  </si>
  <si>
    <t>ARIANA CRISTINA</t>
  </si>
  <si>
    <t>VELASCO MARIN</t>
  </si>
  <si>
    <t>VERONICA</t>
  </si>
  <si>
    <t>VERDE HERNANDEZ</t>
  </si>
  <si>
    <t>ROSANNA ANGELICA</t>
  </si>
  <si>
    <t>VIDAL PEREZ</t>
  </si>
  <si>
    <t>ZERPA CORREA</t>
  </si>
  <si>
    <t>CIRO ALEJANDRO</t>
  </si>
  <si>
    <t xml:space="preserve">Dirección de Escuela de Administración de Empresas de Diseño </t>
  </si>
  <si>
    <t>Pasantías Laborales Periodo 126 enero - abril  2013  (Pensum 1997)</t>
  </si>
  <si>
    <t>p</t>
  </si>
  <si>
    <t>Disimil C.A.</t>
  </si>
  <si>
    <t>Yesica Suárez</t>
  </si>
  <si>
    <t>E</t>
  </si>
  <si>
    <t>Empacado y Listo C.A.</t>
  </si>
  <si>
    <t>La Trinidad</t>
  </si>
  <si>
    <t>P</t>
  </si>
  <si>
    <t>Pfizer Venezuela S.A.</t>
  </si>
  <si>
    <t>Los Ruices</t>
  </si>
  <si>
    <t>Patricia Capello</t>
  </si>
  <si>
    <t>Seguros Qualitas C.A.</t>
  </si>
  <si>
    <t>Los Palos Grandes</t>
  </si>
  <si>
    <t>Gabriela Becerra</t>
  </si>
  <si>
    <t xml:space="preserve">316 Estudio Gráfico </t>
  </si>
  <si>
    <t>Los Cortijos</t>
  </si>
  <si>
    <t xml:space="preserve">Gustavo Jiménez </t>
  </si>
  <si>
    <t xml:space="preserve">IACMDNNA </t>
  </si>
  <si>
    <t>Bello Monte</t>
  </si>
  <si>
    <t>Emanuel E., Valera</t>
  </si>
  <si>
    <t>Inversiones Inventiva C.A.</t>
  </si>
  <si>
    <t>Sta. Paula</t>
  </si>
  <si>
    <t>Soman Alvarez</t>
  </si>
  <si>
    <t>El Nacional</t>
  </si>
  <si>
    <t>Nadesda Barrios</t>
  </si>
  <si>
    <t xml:space="preserve">ArtMedia </t>
  </si>
  <si>
    <t>Col. de Bello Monte</t>
  </si>
  <si>
    <t>Oscar Paludi</t>
  </si>
  <si>
    <t>VS Diseño Gráficos C.A.</t>
  </si>
  <si>
    <t>Víctor Salvatti</t>
  </si>
  <si>
    <t>PDVSA LA ESTANCIA</t>
  </si>
  <si>
    <t>La Campiña</t>
  </si>
  <si>
    <t>Isaac León</t>
  </si>
  <si>
    <t>Producciones Alia C.A.</t>
  </si>
  <si>
    <t>Prado del Este</t>
  </si>
  <si>
    <t>José L., Nieves</t>
  </si>
  <si>
    <t>Antipasto Estudio C.A.</t>
  </si>
  <si>
    <t>Miguel Ascanio</t>
  </si>
  <si>
    <t>Centro Infantil América C.A.</t>
  </si>
  <si>
    <t>Marielena de Jenson</t>
  </si>
  <si>
    <t>Invernaya C.A.</t>
  </si>
  <si>
    <t>José Mato M.,</t>
  </si>
  <si>
    <t>LOGYTEL C.A.</t>
  </si>
  <si>
    <t>El Rosal</t>
  </si>
  <si>
    <t>William Villaveces</t>
  </si>
  <si>
    <t>Grapho Formas Petare C.A.</t>
  </si>
  <si>
    <t>La Urbina</t>
  </si>
  <si>
    <t>Ilmar Rodríguez</t>
  </si>
  <si>
    <t>Yllen Piña</t>
  </si>
  <si>
    <t>Lucia Pinto</t>
  </si>
  <si>
    <t>Grupo RTS Phimarket C.A.</t>
  </si>
  <si>
    <t>La Bonita</t>
  </si>
  <si>
    <t>Juan L., Salazar F.,</t>
  </si>
  <si>
    <t>PLOP Contenido C.A.</t>
  </si>
  <si>
    <t>Macaracuay</t>
  </si>
  <si>
    <t>Victor Medina</t>
  </si>
  <si>
    <t>Gomaplast 1 C.A.</t>
  </si>
  <si>
    <t>Boleíta Norte</t>
  </si>
  <si>
    <t>Luis A., Ramírez A.,</t>
  </si>
  <si>
    <t xml:space="preserve">JAF Coredor Asesor  Seguros  </t>
  </si>
  <si>
    <t xml:space="preserve">Ave. Libertador </t>
  </si>
  <si>
    <t>Adriana Herz</t>
  </si>
  <si>
    <t>FUNDEI</t>
  </si>
  <si>
    <t>Plaza Venezuela</t>
  </si>
  <si>
    <t>Lic. Miguel Álvarez</t>
  </si>
  <si>
    <t>Street Marketing, C.A.</t>
  </si>
  <si>
    <t>Ingrid Zambrano</t>
  </si>
  <si>
    <t>Adrina Herz</t>
  </si>
  <si>
    <t>Timework Publicidad C.A.</t>
  </si>
  <si>
    <t>Los Naranjos</t>
  </si>
  <si>
    <t>Angel M., Falsone R.,</t>
  </si>
  <si>
    <t>Inmaculada Carpi</t>
  </si>
  <si>
    <t>World Print Digital  C.A.</t>
  </si>
  <si>
    <t>Lic. Maria G., Varum</t>
  </si>
  <si>
    <t>Bunker Interactivo</t>
  </si>
  <si>
    <t>La Boyera</t>
  </si>
  <si>
    <t>María A., Cárdenas</t>
  </si>
  <si>
    <t xml:space="preserve">Tepuy Textiles, C.A. </t>
  </si>
  <si>
    <t>Carrizales</t>
  </si>
  <si>
    <t>Elisa M., Mendoza</t>
  </si>
  <si>
    <t>Ivan Laborda</t>
  </si>
  <si>
    <t>100% Banco</t>
  </si>
  <si>
    <t>La Castellana</t>
  </si>
  <si>
    <t>Mario Kolinski</t>
  </si>
  <si>
    <t xml:space="preserve">Candido Pérez </t>
  </si>
  <si>
    <t>Creandaplust C.A.</t>
  </si>
  <si>
    <t>Altamira</t>
  </si>
  <si>
    <t>Alicia Sánchez</t>
  </si>
  <si>
    <t>Candido Pérez</t>
  </si>
  <si>
    <t>Etiquetas Flexoarte C.A.</t>
  </si>
  <si>
    <t>Urb. Guaicay</t>
  </si>
  <si>
    <t>Cristina Blaser</t>
  </si>
  <si>
    <t>Juan Avalos</t>
  </si>
  <si>
    <t xml:space="preserve">Shine Wash Multiservicios, C.A. </t>
  </si>
  <si>
    <t>Rafael Goncalves</t>
  </si>
  <si>
    <t>Grin Reduce tu Huella Ambiental</t>
  </si>
  <si>
    <t>El Bosque</t>
  </si>
  <si>
    <t>whileyner Contreras P.,</t>
  </si>
  <si>
    <t>Caruz Gruber</t>
  </si>
  <si>
    <t>AKS &amp; Asociados</t>
  </si>
  <si>
    <t>La Hoyado</t>
  </si>
  <si>
    <t>Lic. Ada Silvera</t>
  </si>
  <si>
    <t xml:space="preserve">LOREAL VENEZUELA </t>
  </si>
  <si>
    <t>San Ignacio La Castellana</t>
  </si>
  <si>
    <t>Hugo Marin</t>
  </si>
  <si>
    <t>Diana Calderon</t>
  </si>
  <si>
    <t xml:space="preserve">Maribel Evies </t>
  </si>
  <si>
    <t>Maribel Evies</t>
  </si>
  <si>
    <t xml:space="preserve">TM Televisión Musical </t>
  </si>
  <si>
    <t>Las Mercedes</t>
  </si>
  <si>
    <t>Nestor Cavajal</t>
  </si>
  <si>
    <t>CMDNA</t>
  </si>
  <si>
    <t xml:space="preserve">El Hatillo </t>
  </si>
  <si>
    <t>Lic. Monica Magaldi</t>
  </si>
  <si>
    <t>José Chachati</t>
  </si>
  <si>
    <t xml:space="preserve">Greisa Perez </t>
  </si>
  <si>
    <t>100%Banco</t>
  </si>
  <si>
    <t>Naddia Prieto</t>
  </si>
  <si>
    <t>UNI JFG, C.A. Bouteque</t>
  </si>
  <si>
    <t>Av. Francisco de Miranda</t>
  </si>
  <si>
    <t>Francisca Romero</t>
  </si>
  <si>
    <t>Tec-Insumos C.A.</t>
  </si>
  <si>
    <t>Baruta</t>
  </si>
  <si>
    <t>Viky Carrillo</t>
  </si>
  <si>
    <t>Lic. Ninoska Mendoza</t>
  </si>
  <si>
    <t>Carlos Vega</t>
  </si>
  <si>
    <t xml:space="preserve">San Luis </t>
  </si>
  <si>
    <t>Solar del Hatillo</t>
  </si>
  <si>
    <t>Nthalie Feliu</t>
  </si>
  <si>
    <t>Total Artskin, C.A.</t>
  </si>
  <si>
    <t>Franklin Sequera M.,</t>
  </si>
  <si>
    <t>BCV</t>
  </si>
  <si>
    <t>Av. Urdaneta</t>
  </si>
  <si>
    <t>Carretera Vieja Baruta</t>
  </si>
  <si>
    <r>
      <t>Gisela Cardoso</t>
    </r>
    <r>
      <rPr>
        <sz val="11"/>
        <color rgb="FFFF0000"/>
        <rFont val="Calibri"/>
        <family val="2"/>
        <scheme val="minor"/>
      </rPr>
      <t>*</t>
    </r>
  </si>
  <si>
    <t>SucursoHoy.com.c.a.</t>
  </si>
  <si>
    <t>Jannio Rojas</t>
  </si>
  <si>
    <t>Nym Diseños Integrales C. I.</t>
  </si>
  <si>
    <t>La Hoyada</t>
  </si>
  <si>
    <t>Jaime Casas</t>
  </si>
  <si>
    <t>Lorena Irigorre</t>
  </si>
  <si>
    <t>Luis F., Castillo</t>
  </si>
  <si>
    <t>Ave. Urdaneta</t>
  </si>
  <si>
    <t>Luis Felipe Castillo</t>
  </si>
  <si>
    <t>Washington Carros</t>
  </si>
  <si>
    <t>U.S.A</t>
  </si>
  <si>
    <t>Leonardo Galvez</t>
  </si>
  <si>
    <t>RETIRADA</t>
  </si>
  <si>
    <t>RETIRADO</t>
  </si>
  <si>
    <r>
      <t>MARIANA</t>
    </r>
    <r>
      <rPr>
        <sz val="11"/>
        <color rgb="FFFF0000"/>
        <rFont val="Calibri"/>
        <family val="2"/>
        <scheme val="minor"/>
      </rPr>
      <t xml:space="preserve">*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</si>
</sst>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9" fontId="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topLeftCell="C1" zoomScale="60" zoomScaleNormal="100" workbookViewId="0">
      <selection activeCell="F21" sqref="F21"/>
    </sheetView>
  </sheetViews>
  <sheetFormatPr baseColWidth="10" defaultRowHeight="15"/>
  <cols>
    <col min="1" max="1" width="3.28515625" customWidth="1"/>
    <col min="3" max="4" width="22.7109375" customWidth="1"/>
    <col min="5" max="5" width="6.5703125" customWidth="1"/>
    <col min="6" max="6" width="30" customWidth="1"/>
    <col min="7" max="7" width="22.7109375" customWidth="1"/>
    <col min="8" max="8" width="21.42578125" customWidth="1"/>
    <col min="9" max="9" width="4.42578125" customWidth="1"/>
    <col min="10" max="10" width="4.5703125" customWidth="1"/>
    <col min="11" max="11" width="16.85546875" customWidth="1"/>
    <col min="12" max="12" width="4.28515625" customWidth="1"/>
    <col min="13" max="13" width="5.5703125" customWidth="1"/>
    <col min="14" max="14" width="5.85546875" customWidth="1"/>
    <col min="15" max="15" width="6.28515625" customWidth="1"/>
  </cols>
  <sheetData>
    <row r="1" spans="1:15">
      <c r="A1" s="12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>
      <c r="A2" s="12" t="s">
        <v>141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>
      <c r="H3" s="2" t="s">
        <v>0</v>
      </c>
    </row>
    <row r="4" spans="1:15">
      <c r="A4" s="2" t="s">
        <v>1</v>
      </c>
      <c r="B4" s="2" t="s">
        <v>2</v>
      </c>
      <c r="C4" s="13" t="s">
        <v>3</v>
      </c>
      <c r="D4" s="13"/>
      <c r="E4" s="2" t="s">
        <v>11</v>
      </c>
      <c r="F4" s="2" t="s">
        <v>4</v>
      </c>
      <c r="G4" s="2" t="s">
        <v>5</v>
      </c>
      <c r="H4" s="2" t="s">
        <v>6</v>
      </c>
      <c r="I4" s="2" t="s">
        <v>7</v>
      </c>
      <c r="J4" s="3">
        <v>0.5</v>
      </c>
      <c r="K4" s="2" t="s">
        <v>8</v>
      </c>
      <c r="L4" s="2" t="s">
        <v>7</v>
      </c>
      <c r="M4" s="3">
        <v>0.25</v>
      </c>
      <c r="N4" s="7" t="s">
        <v>9</v>
      </c>
      <c r="O4" s="2" t="s">
        <v>10</v>
      </c>
    </row>
    <row r="5" spans="1:15">
      <c r="A5">
        <v>1</v>
      </c>
      <c r="B5" s="1">
        <v>8695379</v>
      </c>
      <c r="C5" t="s">
        <v>12</v>
      </c>
      <c r="D5" t="s">
        <v>13</v>
      </c>
      <c r="E5" s="4" t="s">
        <v>146</v>
      </c>
      <c r="F5" t="s">
        <v>260</v>
      </c>
      <c r="G5" t="s">
        <v>261</v>
      </c>
      <c r="H5" t="s">
        <v>262</v>
      </c>
      <c r="I5" s="4">
        <v>19</v>
      </c>
      <c r="J5" s="4">
        <f>I5*50%</f>
        <v>9.5</v>
      </c>
      <c r="K5" t="s">
        <v>240</v>
      </c>
      <c r="L5">
        <v>19</v>
      </c>
      <c r="M5" s="4">
        <f>L5*25%</f>
        <v>4.75</v>
      </c>
      <c r="N5" s="5">
        <v>3.34</v>
      </c>
      <c r="O5" s="5">
        <f>J5+M5+N5</f>
        <v>17.59</v>
      </c>
    </row>
    <row r="6" spans="1:15">
      <c r="A6">
        <f>1+A5</f>
        <v>2</v>
      </c>
      <c r="B6" s="1">
        <v>19505303</v>
      </c>
      <c r="C6" t="s">
        <v>14</v>
      </c>
      <c r="D6" t="s">
        <v>15</v>
      </c>
      <c r="E6" s="4"/>
      <c r="F6" s="6" t="s">
        <v>289</v>
      </c>
      <c r="I6" s="4"/>
      <c r="J6" s="4">
        <f t="shared" ref="J6:J69" si="0">I6*50%</f>
        <v>0</v>
      </c>
      <c r="M6" s="4">
        <f t="shared" ref="M6:M69" si="1">L6*25%</f>
        <v>0</v>
      </c>
      <c r="N6" s="4"/>
      <c r="O6" s="4">
        <f t="shared" ref="O6:O69" si="2">J6+M6+N6</f>
        <v>0</v>
      </c>
    </row>
    <row r="7" spans="1:15">
      <c r="A7">
        <f t="shared" ref="A7:A70" si="3">1+A6</f>
        <v>3</v>
      </c>
      <c r="B7" s="1">
        <v>20802236</v>
      </c>
      <c r="C7" t="s">
        <v>16</v>
      </c>
      <c r="D7" t="s">
        <v>17</v>
      </c>
      <c r="E7" s="4" t="s">
        <v>149</v>
      </c>
      <c r="F7" t="s">
        <v>187</v>
      </c>
      <c r="G7" t="s">
        <v>188</v>
      </c>
      <c r="H7" t="s">
        <v>189</v>
      </c>
      <c r="I7" s="4">
        <v>19</v>
      </c>
      <c r="J7" s="4">
        <f t="shared" si="0"/>
        <v>9.5</v>
      </c>
      <c r="K7" t="s">
        <v>190</v>
      </c>
      <c r="L7">
        <v>18</v>
      </c>
      <c r="M7" s="4">
        <f t="shared" si="1"/>
        <v>4.5</v>
      </c>
      <c r="N7" s="5">
        <v>3.76</v>
      </c>
      <c r="O7" s="5">
        <f t="shared" si="2"/>
        <v>17.759999999999998</v>
      </c>
    </row>
    <row r="8" spans="1:15">
      <c r="A8">
        <f t="shared" si="3"/>
        <v>4</v>
      </c>
      <c r="B8" s="1">
        <v>21615244</v>
      </c>
      <c r="C8" t="s">
        <v>18</v>
      </c>
      <c r="D8" t="s">
        <v>19</v>
      </c>
      <c r="E8" s="4" t="s">
        <v>149</v>
      </c>
      <c r="F8" t="s">
        <v>231</v>
      </c>
      <c r="G8" t="s">
        <v>232</v>
      </c>
      <c r="H8" t="s">
        <v>233</v>
      </c>
      <c r="I8" s="4">
        <v>17</v>
      </c>
      <c r="J8" s="4">
        <f t="shared" si="0"/>
        <v>8.5</v>
      </c>
      <c r="K8" t="s">
        <v>234</v>
      </c>
      <c r="L8">
        <v>20</v>
      </c>
      <c r="M8" s="4">
        <f t="shared" si="1"/>
        <v>5</v>
      </c>
      <c r="N8" s="5">
        <v>3.74</v>
      </c>
      <c r="O8" s="5">
        <f t="shared" si="2"/>
        <v>17.240000000000002</v>
      </c>
    </row>
    <row r="9" spans="1:15">
      <c r="A9">
        <f t="shared" si="3"/>
        <v>5</v>
      </c>
      <c r="B9" s="1">
        <v>16135972</v>
      </c>
      <c r="C9" t="s">
        <v>20</v>
      </c>
      <c r="D9" t="s">
        <v>21</v>
      </c>
      <c r="E9" s="4"/>
      <c r="F9" s="6" t="s">
        <v>290</v>
      </c>
      <c r="I9" s="4"/>
      <c r="J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s="9" customFormat="1">
      <c r="A10" s="9">
        <f t="shared" si="3"/>
        <v>6</v>
      </c>
      <c r="B10" s="10">
        <v>18604361</v>
      </c>
      <c r="C10" s="9" t="s">
        <v>22</v>
      </c>
      <c r="D10" s="9" t="s">
        <v>23</v>
      </c>
      <c r="E10" s="11" t="s">
        <v>146</v>
      </c>
      <c r="F10" s="9" t="s">
        <v>182</v>
      </c>
      <c r="G10" s="9" t="s">
        <v>275</v>
      </c>
      <c r="H10" s="9" t="s">
        <v>183</v>
      </c>
      <c r="I10" s="11">
        <v>20</v>
      </c>
      <c r="J10" s="11">
        <f t="shared" si="0"/>
        <v>10</v>
      </c>
      <c r="K10" s="9" t="s">
        <v>256</v>
      </c>
      <c r="L10" s="9">
        <v>18</v>
      </c>
      <c r="M10" s="11">
        <f t="shared" si="1"/>
        <v>4.5</v>
      </c>
      <c r="N10" s="8">
        <v>3.11</v>
      </c>
      <c r="O10" s="8">
        <f t="shared" si="2"/>
        <v>17.61</v>
      </c>
    </row>
    <row r="11" spans="1:15">
      <c r="A11">
        <f t="shared" si="3"/>
        <v>7</v>
      </c>
      <c r="B11" s="1">
        <v>19692180</v>
      </c>
      <c r="C11" t="s">
        <v>24</v>
      </c>
      <c r="D11" t="s">
        <v>25</v>
      </c>
      <c r="E11" s="4" t="s">
        <v>149</v>
      </c>
      <c r="F11" t="s">
        <v>159</v>
      </c>
      <c r="G11" t="s">
        <v>160</v>
      </c>
      <c r="H11" t="s">
        <v>161</v>
      </c>
      <c r="I11" s="4">
        <v>20</v>
      </c>
      <c r="J11" s="4">
        <f t="shared" si="0"/>
        <v>10</v>
      </c>
      <c r="K11" t="s">
        <v>267</v>
      </c>
      <c r="L11">
        <v>20</v>
      </c>
      <c r="M11" s="4">
        <f t="shared" si="1"/>
        <v>5</v>
      </c>
      <c r="N11" s="5">
        <v>3.49</v>
      </c>
      <c r="O11" s="5">
        <f t="shared" si="2"/>
        <v>18.490000000000002</v>
      </c>
    </row>
    <row r="12" spans="1:15">
      <c r="A12">
        <f t="shared" si="3"/>
        <v>8</v>
      </c>
      <c r="B12" s="1">
        <v>19814086</v>
      </c>
      <c r="C12" t="s">
        <v>26</v>
      </c>
      <c r="D12" t="s">
        <v>27</v>
      </c>
      <c r="E12" s="4" t="s">
        <v>143</v>
      </c>
      <c r="F12" t="s">
        <v>170</v>
      </c>
      <c r="G12" t="s">
        <v>148</v>
      </c>
      <c r="H12" t="s">
        <v>171</v>
      </c>
      <c r="I12" s="4">
        <v>19</v>
      </c>
      <c r="J12" s="4">
        <f t="shared" si="0"/>
        <v>9.5</v>
      </c>
      <c r="K12" t="s">
        <v>234</v>
      </c>
      <c r="L12">
        <v>20</v>
      </c>
      <c r="M12" s="4">
        <f t="shared" si="1"/>
        <v>5</v>
      </c>
      <c r="N12" s="5">
        <v>3.51</v>
      </c>
      <c r="O12" s="5">
        <f t="shared" si="2"/>
        <v>18.009999999999998</v>
      </c>
    </row>
    <row r="13" spans="1:15">
      <c r="A13">
        <f t="shared" si="3"/>
        <v>9</v>
      </c>
      <c r="B13" s="1">
        <v>20652002</v>
      </c>
      <c r="C13" t="s">
        <v>28</v>
      </c>
      <c r="D13" t="s">
        <v>29</v>
      </c>
      <c r="E13" s="4"/>
      <c r="I13" s="4"/>
      <c r="J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>
      <c r="A14">
        <f t="shared" si="3"/>
        <v>10</v>
      </c>
      <c r="B14" s="1">
        <v>21445934</v>
      </c>
      <c r="C14" t="s">
        <v>30</v>
      </c>
      <c r="D14" t="s">
        <v>31</v>
      </c>
      <c r="E14" s="4" t="s">
        <v>149</v>
      </c>
      <c r="F14" t="s">
        <v>244</v>
      </c>
      <c r="G14" t="s">
        <v>245</v>
      </c>
      <c r="H14" t="s">
        <v>246</v>
      </c>
      <c r="I14" s="4">
        <v>18</v>
      </c>
      <c r="J14" s="4">
        <f t="shared" si="0"/>
        <v>9</v>
      </c>
      <c r="K14" t="s">
        <v>247</v>
      </c>
      <c r="L14">
        <v>20</v>
      </c>
      <c r="M14" s="4">
        <f t="shared" si="1"/>
        <v>5</v>
      </c>
      <c r="N14" s="5">
        <v>3.72</v>
      </c>
      <c r="O14" s="5">
        <f t="shared" si="2"/>
        <v>17.72</v>
      </c>
    </row>
    <row r="15" spans="1:15">
      <c r="A15">
        <f t="shared" si="3"/>
        <v>11</v>
      </c>
      <c r="B15" s="1">
        <v>19873873</v>
      </c>
      <c r="C15" t="s">
        <v>32</v>
      </c>
      <c r="D15" t="s">
        <v>33</v>
      </c>
      <c r="E15" s="4" t="s">
        <v>149</v>
      </c>
      <c r="F15" t="s">
        <v>216</v>
      </c>
      <c r="G15" t="s">
        <v>217</v>
      </c>
      <c r="H15" t="s">
        <v>218</v>
      </c>
      <c r="I15" s="4">
        <v>19</v>
      </c>
      <c r="J15" s="4">
        <f t="shared" si="0"/>
        <v>9.5</v>
      </c>
      <c r="K15" t="s">
        <v>213</v>
      </c>
      <c r="L15">
        <v>19</v>
      </c>
      <c r="M15" s="4">
        <f t="shared" si="1"/>
        <v>4.75</v>
      </c>
      <c r="N15" s="5">
        <v>3.82</v>
      </c>
      <c r="O15" s="5">
        <f t="shared" si="2"/>
        <v>18.07</v>
      </c>
    </row>
    <row r="16" spans="1:15">
      <c r="A16">
        <f t="shared" si="3"/>
        <v>12</v>
      </c>
      <c r="B16" s="1">
        <v>21014920</v>
      </c>
      <c r="C16" t="s">
        <v>34</v>
      </c>
      <c r="D16" t="s">
        <v>35</v>
      </c>
      <c r="E16" s="4" t="s">
        <v>149</v>
      </c>
      <c r="F16" t="s">
        <v>165</v>
      </c>
      <c r="G16" t="s">
        <v>157</v>
      </c>
      <c r="H16" t="s">
        <v>270</v>
      </c>
      <c r="I16" s="4">
        <v>20</v>
      </c>
      <c r="J16" s="4">
        <f t="shared" si="0"/>
        <v>10</v>
      </c>
      <c r="K16" t="s">
        <v>249</v>
      </c>
      <c r="L16">
        <v>20</v>
      </c>
      <c r="M16" s="4">
        <f t="shared" si="1"/>
        <v>5</v>
      </c>
      <c r="N16" s="5">
        <v>4.09</v>
      </c>
      <c r="O16" s="5">
        <f t="shared" si="2"/>
        <v>19.09</v>
      </c>
    </row>
    <row r="17" spans="1:15">
      <c r="A17">
        <f t="shared" si="3"/>
        <v>13</v>
      </c>
      <c r="B17" s="1">
        <v>19380836</v>
      </c>
      <c r="C17" t="s">
        <v>36</v>
      </c>
      <c r="D17" t="s">
        <v>37</v>
      </c>
      <c r="E17" s="4" t="s">
        <v>146</v>
      </c>
      <c r="F17" t="s">
        <v>279</v>
      </c>
      <c r="G17" t="s">
        <v>280</v>
      </c>
      <c r="H17" t="s">
        <v>281</v>
      </c>
      <c r="I17" s="4">
        <v>18</v>
      </c>
      <c r="J17" s="4">
        <f t="shared" si="0"/>
        <v>9</v>
      </c>
      <c r="K17" t="s">
        <v>282</v>
      </c>
      <c r="L17">
        <v>20</v>
      </c>
      <c r="M17" s="4">
        <f t="shared" si="1"/>
        <v>5</v>
      </c>
      <c r="N17" s="5">
        <v>3.17</v>
      </c>
      <c r="O17" s="5">
        <f t="shared" si="2"/>
        <v>17.170000000000002</v>
      </c>
    </row>
    <row r="18" spans="1:15">
      <c r="A18">
        <f t="shared" si="3"/>
        <v>14</v>
      </c>
      <c r="B18" s="1">
        <v>17312570</v>
      </c>
      <c r="C18" t="s">
        <v>38</v>
      </c>
      <c r="D18" t="s">
        <v>39</v>
      </c>
      <c r="E18" s="4"/>
      <c r="F18" s="6" t="s">
        <v>289</v>
      </c>
      <c r="I18" s="4"/>
      <c r="J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>
      <c r="A19">
        <f t="shared" si="3"/>
        <v>15</v>
      </c>
      <c r="B19" s="1">
        <v>18024064</v>
      </c>
      <c r="C19" t="s">
        <v>40</v>
      </c>
      <c r="D19" t="s">
        <v>41</v>
      </c>
      <c r="E19" s="4" t="s">
        <v>149</v>
      </c>
      <c r="F19" t="s">
        <v>223</v>
      </c>
      <c r="G19" t="s">
        <v>224</v>
      </c>
      <c r="H19" t="s">
        <v>225</v>
      </c>
      <c r="I19" s="4">
        <v>18</v>
      </c>
      <c r="J19" s="4">
        <f t="shared" si="0"/>
        <v>9</v>
      </c>
      <c r="K19" t="s">
        <v>226</v>
      </c>
      <c r="L19">
        <v>20</v>
      </c>
      <c r="M19" s="4">
        <f t="shared" si="1"/>
        <v>5</v>
      </c>
      <c r="N19" s="5">
        <v>3.46</v>
      </c>
      <c r="O19" s="5">
        <f t="shared" si="2"/>
        <v>17.46</v>
      </c>
    </row>
    <row r="20" spans="1:15" s="9" customFormat="1">
      <c r="A20" s="9">
        <f t="shared" si="3"/>
        <v>16</v>
      </c>
      <c r="B20" s="10">
        <v>21015180</v>
      </c>
      <c r="C20" s="9" t="s">
        <v>42</v>
      </c>
      <c r="D20" s="9" t="s">
        <v>43</v>
      </c>
      <c r="E20" s="11" t="s">
        <v>149</v>
      </c>
      <c r="F20" s="9" t="s">
        <v>253</v>
      </c>
      <c r="G20" s="9" t="s">
        <v>254</v>
      </c>
      <c r="H20" s="9" t="s">
        <v>255</v>
      </c>
      <c r="I20" s="11">
        <v>20</v>
      </c>
      <c r="J20" s="11">
        <f t="shared" si="0"/>
        <v>10</v>
      </c>
      <c r="K20" s="9" t="s">
        <v>256</v>
      </c>
      <c r="L20" s="9">
        <v>18</v>
      </c>
      <c r="M20" s="11">
        <f t="shared" si="1"/>
        <v>4.5</v>
      </c>
      <c r="N20" s="8">
        <v>3.65</v>
      </c>
      <c r="O20" s="8">
        <f t="shared" si="2"/>
        <v>18.149999999999999</v>
      </c>
    </row>
    <row r="21" spans="1:15">
      <c r="A21">
        <f t="shared" si="3"/>
        <v>17</v>
      </c>
      <c r="B21" s="1">
        <v>21375039</v>
      </c>
      <c r="C21" t="s">
        <v>44</v>
      </c>
      <c r="D21" t="s">
        <v>45</v>
      </c>
      <c r="E21" s="4" t="s">
        <v>143</v>
      </c>
      <c r="F21" t="s">
        <v>175</v>
      </c>
      <c r="G21" t="s">
        <v>176</v>
      </c>
      <c r="H21" t="s">
        <v>177</v>
      </c>
      <c r="I21" s="4">
        <v>20</v>
      </c>
      <c r="J21" s="4">
        <f t="shared" si="0"/>
        <v>10</v>
      </c>
      <c r="K21" t="s">
        <v>234</v>
      </c>
      <c r="L21">
        <v>19</v>
      </c>
      <c r="M21" s="4">
        <f t="shared" si="1"/>
        <v>4.75</v>
      </c>
      <c r="N21" s="5">
        <v>4.54</v>
      </c>
      <c r="O21" s="5">
        <f t="shared" si="2"/>
        <v>19.29</v>
      </c>
    </row>
    <row r="22" spans="1:15" s="9" customFormat="1">
      <c r="A22" s="9">
        <f t="shared" si="3"/>
        <v>18</v>
      </c>
      <c r="B22" s="10">
        <v>23686934</v>
      </c>
      <c r="C22" s="9" t="s">
        <v>46</v>
      </c>
      <c r="D22" s="9" t="s">
        <v>47</v>
      </c>
      <c r="E22" s="11" t="s">
        <v>149</v>
      </c>
      <c r="F22" s="9" t="s">
        <v>277</v>
      </c>
      <c r="G22" s="9" t="s">
        <v>157</v>
      </c>
      <c r="H22" s="9" t="s">
        <v>278</v>
      </c>
      <c r="I22" s="11">
        <v>20</v>
      </c>
      <c r="J22" s="11">
        <f t="shared" si="0"/>
        <v>10</v>
      </c>
      <c r="K22" s="9" t="s">
        <v>247</v>
      </c>
      <c r="L22" s="9">
        <v>20</v>
      </c>
      <c r="M22" s="11">
        <f t="shared" si="1"/>
        <v>5</v>
      </c>
      <c r="N22" s="8">
        <v>3.37</v>
      </c>
      <c r="O22" s="8">
        <f t="shared" si="2"/>
        <v>18.37</v>
      </c>
    </row>
    <row r="23" spans="1:15">
      <c r="A23">
        <f t="shared" si="3"/>
        <v>19</v>
      </c>
      <c r="B23" s="1">
        <v>25222437</v>
      </c>
      <c r="C23" t="s">
        <v>48</v>
      </c>
      <c r="D23" t="s">
        <v>49</v>
      </c>
      <c r="E23" s="4" t="s">
        <v>146</v>
      </c>
      <c r="F23" t="s">
        <v>214</v>
      </c>
      <c r="G23" t="s">
        <v>196</v>
      </c>
      <c r="H23" t="s">
        <v>215</v>
      </c>
      <c r="I23" s="4">
        <v>19</v>
      </c>
      <c r="J23" s="4">
        <f t="shared" si="0"/>
        <v>9.5</v>
      </c>
      <c r="K23" t="s">
        <v>213</v>
      </c>
      <c r="L23">
        <v>20</v>
      </c>
      <c r="M23" s="4">
        <f t="shared" si="1"/>
        <v>5</v>
      </c>
      <c r="N23" s="5">
        <v>3.39</v>
      </c>
      <c r="O23" s="5">
        <f t="shared" si="2"/>
        <v>17.89</v>
      </c>
    </row>
    <row r="24" spans="1:15">
      <c r="A24">
        <f t="shared" si="3"/>
        <v>20</v>
      </c>
      <c r="B24" s="1">
        <v>19606822</v>
      </c>
      <c r="C24" t="s">
        <v>50</v>
      </c>
      <c r="D24" t="s">
        <v>51</v>
      </c>
      <c r="E24" s="4"/>
      <c r="F24" s="6" t="s">
        <v>289</v>
      </c>
      <c r="I24" s="4"/>
      <c r="J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>
      <c r="A25">
        <f t="shared" si="3"/>
        <v>21</v>
      </c>
      <c r="B25" s="1">
        <v>20131047</v>
      </c>
      <c r="C25" t="s">
        <v>52</v>
      </c>
      <c r="D25" t="s">
        <v>53</v>
      </c>
      <c r="E25" s="4" t="s">
        <v>149</v>
      </c>
      <c r="F25" t="s">
        <v>192</v>
      </c>
      <c r="G25" t="s">
        <v>193</v>
      </c>
      <c r="H25" t="s">
        <v>194</v>
      </c>
      <c r="I25" s="4">
        <v>20</v>
      </c>
      <c r="J25" s="4">
        <f t="shared" si="0"/>
        <v>10</v>
      </c>
      <c r="K25" t="s">
        <v>190</v>
      </c>
      <c r="L25">
        <v>20</v>
      </c>
      <c r="M25" s="4">
        <f t="shared" si="1"/>
        <v>5</v>
      </c>
      <c r="N25" s="5">
        <v>3.97</v>
      </c>
      <c r="O25" s="5">
        <f t="shared" si="2"/>
        <v>18.97</v>
      </c>
    </row>
    <row r="26" spans="1:15">
      <c r="A26">
        <f t="shared" si="3"/>
        <v>22</v>
      </c>
      <c r="B26" s="1">
        <v>21014021</v>
      </c>
      <c r="C26" t="s">
        <v>54</v>
      </c>
      <c r="D26" t="s">
        <v>55</v>
      </c>
      <c r="E26" s="4" t="s">
        <v>143</v>
      </c>
      <c r="F26" t="s">
        <v>195</v>
      </c>
      <c r="G26" t="s">
        <v>196</v>
      </c>
      <c r="H26" t="s">
        <v>197</v>
      </c>
      <c r="I26" s="4">
        <v>20</v>
      </c>
      <c r="J26" s="4">
        <f t="shared" si="0"/>
        <v>10</v>
      </c>
      <c r="K26" t="s">
        <v>190</v>
      </c>
      <c r="L26">
        <v>18</v>
      </c>
      <c r="M26" s="4">
        <f t="shared" si="1"/>
        <v>4.5</v>
      </c>
      <c r="N26" s="5">
        <v>3.49</v>
      </c>
      <c r="O26" s="5">
        <f t="shared" si="2"/>
        <v>17.990000000000002</v>
      </c>
    </row>
    <row r="27" spans="1:15">
      <c r="A27">
        <f t="shared" si="3"/>
        <v>23</v>
      </c>
      <c r="B27" s="1">
        <v>17465045</v>
      </c>
      <c r="C27" t="s">
        <v>56</v>
      </c>
      <c r="D27" t="s">
        <v>57</v>
      </c>
      <c r="E27" s="4" t="s">
        <v>143</v>
      </c>
      <c r="F27" t="s">
        <v>227</v>
      </c>
      <c r="G27" t="s">
        <v>228</v>
      </c>
      <c r="H27" t="s">
        <v>229</v>
      </c>
      <c r="I27" s="4">
        <v>20</v>
      </c>
      <c r="J27" s="4">
        <f t="shared" si="0"/>
        <v>10</v>
      </c>
      <c r="K27" t="s">
        <v>230</v>
      </c>
      <c r="L27">
        <v>20</v>
      </c>
      <c r="M27" s="4">
        <f t="shared" si="1"/>
        <v>5</v>
      </c>
      <c r="N27" s="5">
        <v>3.53</v>
      </c>
      <c r="O27" s="5">
        <f t="shared" si="2"/>
        <v>18.53</v>
      </c>
    </row>
    <row r="28" spans="1:15">
      <c r="A28">
        <f t="shared" si="3"/>
        <v>24</v>
      </c>
      <c r="B28" s="1">
        <v>23949006</v>
      </c>
      <c r="C28" t="s">
        <v>58</v>
      </c>
      <c r="D28" t="s">
        <v>59</v>
      </c>
      <c r="E28" s="4"/>
      <c r="F28" s="6" t="s">
        <v>289</v>
      </c>
      <c r="I28" s="4"/>
      <c r="J28" s="4">
        <f t="shared" si="0"/>
        <v>0</v>
      </c>
      <c r="M28" s="4">
        <f t="shared" si="1"/>
        <v>0</v>
      </c>
      <c r="N28" s="5"/>
      <c r="O28" s="4">
        <f t="shared" si="2"/>
        <v>0</v>
      </c>
    </row>
    <row r="29" spans="1:15">
      <c r="A29">
        <f t="shared" si="3"/>
        <v>25</v>
      </c>
      <c r="B29" s="1">
        <v>20653137</v>
      </c>
      <c r="C29" t="s">
        <v>60</v>
      </c>
      <c r="D29" t="s">
        <v>61</v>
      </c>
      <c r="E29" s="4" t="s">
        <v>146</v>
      </c>
      <c r="F29" t="s">
        <v>187</v>
      </c>
      <c r="G29" t="s">
        <v>188</v>
      </c>
      <c r="H29" t="s">
        <v>189</v>
      </c>
      <c r="I29" s="4">
        <v>20</v>
      </c>
      <c r="J29" s="4">
        <f t="shared" si="0"/>
        <v>10</v>
      </c>
      <c r="K29" t="s">
        <v>190</v>
      </c>
      <c r="L29">
        <v>20</v>
      </c>
      <c r="M29" s="4">
        <f t="shared" si="1"/>
        <v>5</v>
      </c>
      <c r="N29" s="5">
        <v>3.91</v>
      </c>
      <c r="O29" s="5">
        <f t="shared" si="2"/>
        <v>18.91</v>
      </c>
    </row>
    <row r="30" spans="1:15">
      <c r="A30">
        <f t="shared" si="3"/>
        <v>26</v>
      </c>
      <c r="B30" s="1">
        <v>21615989</v>
      </c>
      <c r="C30" t="s">
        <v>62</v>
      </c>
      <c r="D30" t="s">
        <v>63</v>
      </c>
      <c r="E30" s="4" t="s">
        <v>146</v>
      </c>
      <c r="F30" t="s">
        <v>210</v>
      </c>
      <c r="G30" t="s">
        <v>211</v>
      </c>
      <c r="H30" t="s">
        <v>212</v>
      </c>
      <c r="I30" s="4">
        <v>16</v>
      </c>
      <c r="J30" s="4">
        <f t="shared" si="0"/>
        <v>8</v>
      </c>
      <c r="K30" t="s">
        <v>213</v>
      </c>
      <c r="L30">
        <v>20</v>
      </c>
      <c r="M30" s="4">
        <f t="shared" si="1"/>
        <v>5</v>
      </c>
      <c r="N30" s="5">
        <v>3.92</v>
      </c>
      <c r="O30" s="5">
        <f t="shared" si="2"/>
        <v>16.920000000000002</v>
      </c>
    </row>
    <row r="31" spans="1:15">
      <c r="A31">
        <f t="shared" si="3"/>
        <v>27</v>
      </c>
      <c r="B31" s="1">
        <v>20652113</v>
      </c>
      <c r="C31" t="s">
        <v>64</v>
      </c>
      <c r="D31" t="s">
        <v>65</v>
      </c>
      <c r="E31" s="4" t="s">
        <v>146</v>
      </c>
      <c r="F31" t="s">
        <v>263</v>
      </c>
      <c r="G31" t="s">
        <v>264</v>
      </c>
      <c r="H31" t="s">
        <v>265</v>
      </c>
      <c r="I31" s="4">
        <v>20</v>
      </c>
      <c r="J31" s="4">
        <f t="shared" si="0"/>
        <v>10</v>
      </c>
      <c r="K31" t="s">
        <v>276</v>
      </c>
      <c r="L31">
        <v>20</v>
      </c>
      <c r="M31" s="4">
        <f t="shared" si="1"/>
        <v>5</v>
      </c>
      <c r="N31" s="5">
        <v>3.92</v>
      </c>
      <c r="O31" s="5">
        <f t="shared" si="2"/>
        <v>18.920000000000002</v>
      </c>
    </row>
    <row r="32" spans="1:15">
      <c r="A32">
        <f t="shared" si="3"/>
        <v>28</v>
      </c>
      <c r="B32" s="1">
        <v>19703226</v>
      </c>
      <c r="C32" t="s">
        <v>66</v>
      </c>
      <c r="D32" t="s">
        <v>67</v>
      </c>
      <c r="E32" s="4" t="s">
        <v>149</v>
      </c>
      <c r="F32" t="s">
        <v>165</v>
      </c>
      <c r="G32" t="s">
        <v>157</v>
      </c>
      <c r="H32" t="s">
        <v>166</v>
      </c>
      <c r="I32" s="4">
        <v>20</v>
      </c>
      <c r="J32" s="4">
        <f t="shared" si="0"/>
        <v>10</v>
      </c>
      <c r="K32" t="s">
        <v>249</v>
      </c>
      <c r="L32">
        <v>20</v>
      </c>
      <c r="M32" s="4">
        <f t="shared" si="1"/>
        <v>5</v>
      </c>
      <c r="N32" s="5">
        <v>4.17</v>
      </c>
      <c r="O32" s="5">
        <f t="shared" si="2"/>
        <v>19.170000000000002</v>
      </c>
    </row>
    <row r="33" spans="1:15">
      <c r="A33">
        <f t="shared" si="3"/>
        <v>29</v>
      </c>
      <c r="B33" s="1">
        <v>20032253</v>
      </c>
      <c r="C33" t="s">
        <v>68</v>
      </c>
      <c r="D33" t="s">
        <v>69</v>
      </c>
      <c r="E33" s="4" t="s">
        <v>149</v>
      </c>
      <c r="F33" t="s">
        <v>165</v>
      </c>
      <c r="G33" t="s">
        <v>157</v>
      </c>
      <c r="H33" t="s">
        <v>191</v>
      </c>
      <c r="I33" s="4">
        <v>18</v>
      </c>
      <c r="J33" s="4">
        <f t="shared" si="0"/>
        <v>9</v>
      </c>
      <c r="K33" t="s">
        <v>190</v>
      </c>
      <c r="L33">
        <v>18</v>
      </c>
      <c r="M33" s="4">
        <f t="shared" si="1"/>
        <v>4.5</v>
      </c>
      <c r="N33" s="5">
        <v>3.3</v>
      </c>
      <c r="O33" s="5">
        <f t="shared" si="2"/>
        <v>16.8</v>
      </c>
    </row>
    <row r="34" spans="1:15">
      <c r="A34">
        <f t="shared" si="3"/>
        <v>30</v>
      </c>
      <c r="B34" s="1">
        <v>21061687</v>
      </c>
      <c r="C34" t="s">
        <v>70</v>
      </c>
      <c r="D34" t="s">
        <v>71</v>
      </c>
      <c r="E34" s="4" t="s">
        <v>149</v>
      </c>
      <c r="F34" t="s">
        <v>250</v>
      </c>
      <c r="G34" t="s">
        <v>251</v>
      </c>
      <c r="H34" t="s">
        <v>252</v>
      </c>
      <c r="I34" s="4">
        <v>19</v>
      </c>
      <c r="J34" s="4">
        <f t="shared" si="0"/>
        <v>9.5</v>
      </c>
      <c r="K34" t="s">
        <v>230</v>
      </c>
      <c r="L34">
        <v>19</v>
      </c>
      <c r="M34" s="5">
        <f t="shared" si="1"/>
        <v>4.75</v>
      </c>
      <c r="N34" s="5">
        <v>3.53</v>
      </c>
      <c r="O34" s="5">
        <f t="shared" si="2"/>
        <v>17.78</v>
      </c>
    </row>
    <row r="35" spans="1:15">
      <c r="A35">
        <f t="shared" si="3"/>
        <v>31</v>
      </c>
      <c r="B35" s="1">
        <v>18830331</v>
      </c>
      <c r="C35" t="s">
        <v>72</v>
      </c>
      <c r="D35" t="s">
        <v>73</v>
      </c>
      <c r="E35" s="4" t="s">
        <v>149</v>
      </c>
      <c r="F35" t="s">
        <v>258</v>
      </c>
      <c r="G35" t="s">
        <v>224</v>
      </c>
      <c r="H35" t="s">
        <v>259</v>
      </c>
      <c r="I35" s="4">
        <v>20</v>
      </c>
      <c r="J35" s="4">
        <f t="shared" si="0"/>
        <v>10</v>
      </c>
      <c r="K35" t="s">
        <v>230</v>
      </c>
      <c r="L35">
        <v>20</v>
      </c>
      <c r="M35" s="4">
        <f t="shared" si="1"/>
        <v>5</v>
      </c>
      <c r="N35" s="5">
        <v>4</v>
      </c>
      <c r="O35" s="4">
        <f t="shared" si="2"/>
        <v>19</v>
      </c>
    </row>
    <row r="36" spans="1:15">
      <c r="A36">
        <f t="shared" si="3"/>
        <v>32</v>
      </c>
      <c r="B36" s="1">
        <v>22359162</v>
      </c>
      <c r="C36" t="s">
        <v>74</v>
      </c>
      <c r="D36" t="s">
        <v>75</v>
      </c>
      <c r="E36" s="4" t="s">
        <v>146</v>
      </c>
      <c r="F36" t="s">
        <v>271</v>
      </c>
      <c r="G36" t="s">
        <v>251</v>
      </c>
      <c r="H36" t="s">
        <v>272</v>
      </c>
      <c r="I36" s="4">
        <v>20</v>
      </c>
      <c r="J36" s="4">
        <f t="shared" si="0"/>
        <v>10</v>
      </c>
      <c r="K36" t="s">
        <v>230</v>
      </c>
      <c r="L36">
        <v>0</v>
      </c>
      <c r="M36" s="4">
        <f t="shared" si="1"/>
        <v>0</v>
      </c>
      <c r="N36" s="5">
        <v>3.84</v>
      </c>
      <c r="O36" s="5">
        <f t="shared" si="2"/>
        <v>13.84</v>
      </c>
    </row>
    <row r="37" spans="1:15">
      <c r="A37">
        <f t="shared" si="3"/>
        <v>33</v>
      </c>
      <c r="B37" s="1">
        <v>21071690</v>
      </c>
      <c r="C37" t="s">
        <v>76</v>
      </c>
      <c r="D37" t="s">
        <v>77</v>
      </c>
      <c r="E37" s="4" t="s">
        <v>149</v>
      </c>
      <c r="F37" t="s">
        <v>273</v>
      </c>
      <c r="G37" t="s">
        <v>274</v>
      </c>
      <c r="H37" t="s">
        <v>283</v>
      </c>
      <c r="I37" s="4">
        <v>19</v>
      </c>
      <c r="J37" s="4">
        <f t="shared" si="0"/>
        <v>9.5</v>
      </c>
      <c r="K37" t="s">
        <v>240</v>
      </c>
      <c r="L37">
        <v>20</v>
      </c>
      <c r="M37" s="4">
        <f t="shared" si="1"/>
        <v>5</v>
      </c>
      <c r="N37" s="5">
        <v>3.99</v>
      </c>
      <c r="O37" s="5">
        <f t="shared" si="2"/>
        <v>18.490000000000002</v>
      </c>
    </row>
    <row r="38" spans="1:15">
      <c r="A38">
        <f t="shared" si="3"/>
        <v>34</v>
      </c>
      <c r="B38" s="1">
        <v>19513485</v>
      </c>
      <c r="C38" t="s">
        <v>78</v>
      </c>
      <c r="D38" t="s">
        <v>79</v>
      </c>
      <c r="E38" s="4" t="s">
        <v>149</v>
      </c>
      <c r="F38" t="s">
        <v>198</v>
      </c>
      <c r="G38" t="s">
        <v>199</v>
      </c>
      <c r="H38" t="s">
        <v>200</v>
      </c>
      <c r="I38" s="4">
        <v>18</v>
      </c>
      <c r="J38" s="4">
        <f t="shared" si="0"/>
        <v>9</v>
      </c>
      <c r="K38" t="s">
        <v>190</v>
      </c>
      <c r="L38">
        <v>18</v>
      </c>
      <c r="M38" s="5">
        <f t="shared" si="1"/>
        <v>4.5</v>
      </c>
      <c r="N38" s="4">
        <v>5</v>
      </c>
      <c r="O38" s="5">
        <v>20</v>
      </c>
    </row>
    <row r="39" spans="1:15">
      <c r="A39">
        <f t="shared" si="3"/>
        <v>35</v>
      </c>
      <c r="B39" s="1">
        <v>20675499</v>
      </c>
      <c r="C39" t="s">
        <v>78</v>
      </c>
      <c r="D39" t="s">
        <v>80</v>
      </c>
      <c r="E39" s="4" t="s">
        <v>149</v>
      </c>
      <c r="F39" t="s">
        <v>198</v>
      </c>
      <c r="G39" t="s">
        <v>199</v>
      </c>
      <c r="H39" t="s">
        <v>200</v>
      </c>
      <c r="I39" s="4">
        <v>18</v>
      </c>
      <c r="J39" s="4">
        <f t="shared" si="0"/>
        <v>9</v>
      </c>
      <c r="K39" t="s">
        <v>247</v>
      </c>
      <c r="L39">
        <v>19</v>
      </c>
      <c r="M39" s="4">
        <f t="shared" si="1"/>
        <v>4.75</v>
      </c>
      <c r="N39" s="4">
        <v>5</v>
      </c>
      <c r="O39" s="4">
        <v>20</v>
      </c>
    </row>
    <row r="40" spans="1:15">
      <c r="A40">
        <f t="shared" si="3"/>
        <v>36</v>
      </c>
      <c r="B40" s="1">
        <v>20302324</v>
      </c>
      <c r="C40" t="s">
        <v>81</v>
      </c>
      <c r="D40" t="s">
        <v>82</v>
      </c>
      <c r="E40" s="4"/>
      <c r="F40" s="6" t="s">
        <v>289</v>
      </c>
      <c r="I40" s="4"/>
      <c r="J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5">
      <c r="A41">
        <f t="shared" si="3"/>
        <v>37</v>
      </c>
      <c r="B41" s="1">
        <v>20633456</v>
      </c>
      <c r="C41" t="s">
        <v>83</v>
      </c>
      <c r="D41" t="s">
        <v>84</v>
      </c>
      <c r="E41" s="4" t="s">
        <v>149</v>
      </c>
      <c r="F41" t="s">
        <v>156</v>
      </c>
      <c r="G41" t="s">
        <v>157</v>
      </c>
      <c r="H41" t="s">
        <v>158</v>
      </c>
      <c r="I41" s="4">
        <v>20</v>
      </c>
      <c r="J41" s="4">
        <f t="shared" si="0"/>
        <v>10</v>
      </c>
      <c r="K41" t="s">
        <v>247</v>
      </c>
      <c r="L41">
        <v>20</v>
      </c>
      <c r="M41" s="4">
        <f t="shared" si="1"/>
        <v>5</v>
      </c>
      <c r="N41" s="5">
        <v>4.22</v>
      </c>
      <c r="O41" s="5">
        <f t="shared" si="2"/>
        <v>19.22</v>
      </c>
    </row>
    <row r="42" spans="1:15">
      <c r="A42">
        <f t="shared" si="3"/>
        <v>38</v>
      </c>
      <c r="B42" s="1">
        <v>26861227</v>
      </c>
      <c r="C42" t="s">
        <v>85</v>
      </c>
      <c r="D42" t="s">
        <v>86</v>
      </c>
      <c r="E42" s="4"/>
      <c r="F42" s="6" t="s">
        <v>289</v>
      </c>
      <c r="I42" s="4"/>
      <c r="J42" s="4">
        <f t="shared" si="0"/>
        <v>0</v>
      </c>
      <c r="M42" s="4">
        <f t="shared" si="1"/>
        <v>0</v>
      </c>
      <c r="N42" s="5"/>
      <c r="O42" s="4">
        <f t="shared" si="2"/>
        <v>0</v>
      </c>
    </row>
    <row r="43" spans="1:15">
      <c r="A43">
        <f t="shared" si="3"/>
        <v>39</v>
      </c>
      <c r="B43" s="1">
        <v>19885181</v>
      </c>
      <c r="C43" t="s">
        <v>87</v>
      </c>
      <c r="D43" t="s">
        <v>88</v>
      </c>
      <c r="E43" s="4" t="s">
        <v>149</v>
      </c>
      <c r="F43" t="s">
        <v>286</v>
      </c>
      <c r="G43" t="s">
        <v>287</v>
      </c>
      <c r="H43" t="s">
        <v>288</v>
      </c>
      <c r="I43" s="4">
        <v>20</v>
      </c>
      <c r="J43" s="4">
        <f t="shared" si="0"/>
        <v>10</v>
      </c>
      <c r="K43" t="s">
        <v>222</v>
      </c>
      <c r="L43">
        <v>20</v>
      </c>
      <c r="M43" s="4">
        <f t="shared" si="1"/>
        <v>5</v>
      </c>
      <c r="N43" s="8">
        <v>5</v>
      </c>
      <c r="O43" s="5">
        <f t="shared" si="2"/>
        <v>20</v>
      </c>
    </row>
    <row r="44" spans="1:15">
      <c r="A44">
        <f t="shared" si="3"/>
        <v>40</v>
      </c>
      <c r="B44" s="1">
        <v>20227912</v>
      </c>
      <c r="C44" t="s">
        <v>89</v>
      </c>
      <c r="D44" t="s">
        <v>90</v>
      </c>
      <c r="E44" s="4"/>
      <c r="F44" s="6" t="s">
        <v>289</v>
      </c>
      <c r="I44" s="4"/>
      <c r="J44" s="4">
        <f t="shared" si="0"/>
        <v>0</v>
      </c>
      <c r="M44" s="4">
        <f t="shared" si="1"/>
        <v>0</v>
      </c>
      <c r="N44" s="5"/>
      <c r="O44" s="4">
        <f t="shared" si="2"/>
        <v>0</v>
      </c>
    </row>
    <row r="45" spans="1:15">
      <c r="A45">
        <f t="shared" si="3"/>
        <v>41</v>
      </c>
      <c r="B45" s="1">
        <v>19634461</v>
      </c>
      <c r="C45" t="s">
        <v>91</v>
      </c>
      <c r="D45" t="s">
        <v>92</v>
      </c>
      <c r="E45" s="4" t="s">
        <v>149</v>
      </c>
      <c r="F45" t="s">
        <v>172</v>
      </c>
      <c r="G45" t="s">
        <v>173</v>
      </c>
      <c r="H45" t="s">
        <v>174</v>
      </c>
      <c r="I45" s="4">
        <v>19</v>
      </c>
      <c r="J45" s="4">
        <f t="shared" si="0"/>
        <v>9.5</v>
      </c>
      <c r="K45" t="s">
        <v>240</v>
      </c>
      <c r="L45">
        <v>20</v>
      </c>
      <c r="M45" s="4">
        <f t="shared" si="1"/>
        <v>5</v>
      </c>
      <c r="N45" s="5">
        <v>3.37</v>
      </c>
      <c r="O45" s="5">
        <f t="shared" si="2"/>
        <v>17.87</v>
      </c>
    </row>
    <row r="46" spans="1:15">
      <c r="A46">
        <f t="shared" si="3"/>
        <v>42</v>
      </c>
      <c r="B46" s="1">
        <v>18587581</v>
      </c>
      <c r="C46" t="s">
        <v>93</v>
      </c>
      <c r="D46" t="s">
        <v>94</v>
      </c>
      <c r="E46" s="4"/>
      <c r="F46" s="6" t="s">
        <v>290</v>
      </c>
      <c r="I46" s="4"/>
      <c r="J46" s="4">
        <f t="shared" si="0"/>
        <v>0</v>
      </c>
      <c r="M46" s="4">
        <f t="shared" si="1"/>
        <v>0</v>
      </c>
      <c r="N46" s="5"/>
      <c r="O46" s="4">
        <f t="shared" si="2"/>
        <v>0</v>
      </c>
    </row>
    <row r="47" spans="1:15" ht="14.25" customHeight="1">
      <c r="A47">
        <f t="shared" si="3"/>
        <v>43</v>
      </c>
      <c r="B47" s="1">
        <v>20026515</v>
      </c>
      <c r="C47" t="s">
        <v>95</v>
      </c>
      <c r="D47" t="s">
        <v>96</v>
      </c>
      <c r="E47" s="4"/>
      <c r="F47" s="6" t="s">
        <v>290</v>
      </c>
      <c r="I47" s="4"/>
      <c r="J47" s="4">
        <f t="shared" si="0"/>
        <v>0</v>
      </c>
      <c r="M47" s="4">
        <f t="shared" si="1"/>
        <v>0</v>
      </c>
      <c r="N47" s="5"/>
      <c r="O47" s="4">
        <f t="shared" si="2"/>
        <v>0</v>
      </c>
    </row>
    <row r="48" spans="1:15">
      <c r="A48">
        <f t="shared" si="3"/>
        <v>44</v>
      </c>
      <c r="B48" s="1">
        <v>19224483</v>
      </c>
      <c r="C48" t="s">
        <v>97</v>
      </c>
      <c r="D48" t="s">
        <v>98</v>
      </c>
      <c r="E48" s="4"/>
      <c r="F48" s="6" t="s">
        <v>290</v>
      </c>
      <c r="I48" s="4"/>
      <c r="J48" s="4">
        <f t="shared" si="0"/>
        <v>0</v>
      </c>
      <c r="M48" s="4">
        <f t="shared" si="1"/>
        <v>0</v>
      </c>
      <c r="N48" s="5"/>
      <c r="O48" s="4">
        <f t="shared" si="2"/>
        <v>0</v>
      </c>
    </row>
    <row r="49" spans="1:15">
      <c r="A49">
        <f t="shared" si="3"/>
        <v>45</v>
      </c>
      <c r="B49" s="1">
        <v>19504682</v>
      </c>
      <c r="C49" t="s">
        <v>99</v>
      </c>
      <c r="D49" t="s">
        <v>100</v>
      </c>
      <c r="E49" s="4" t="s">
        <v>149</v>
      </c>
      <c r="F49" t="s">
        <v>162</v>
      </c>
      <c r="G49" t="s">
        <v>163</v>
      </c>
      <c r="H49" t="s">
        <v>164</v>
      </c>
      <c r="I49" s="4">
        <v>18</v>
      </c>
      <c r="J49" s="4">
        <f t="shared" si="0"/>
        <v>9</v>
      </c>
      <c r="K49" t="s">
        <v>234</v>
      </c>
      <c r="L49">
        <v>20</v>
      </c>
      <c r="M49" s="4">
        <f t="shared" si="1"/>
        <v>5</v>
      </c>
      <c r="N49" s="5">
        <v>3.57</v>
      </c>
      <c r="O49" s="5">
        <f t="shared" si="2"/>
        <v>17.57</v>
      </c>
    </row>
    <row r="50" spans="1:15">
      <c r="A50">
        <f t="shared" si="3"/>
        <v>46</v>
      </c>
      <c r="B50" s="1">
        <v>18313474</v>
      </c>
      <c r="C50" t="s">
        <v>101</v>
      </c>
      <c r="D50" t="s">
        <v>102</v>
      </c>
      <c r="E50" s="4" t="s">
        <v>143</v>
      </c>
      <c r="F50" t="s">
        <v>237</v>
      </c>
      <c r="G50" t="s">
        <v>238</v>
      </c>
      <c r="H50" t="s">
        <v>239</v>
      </c>
      <c r="I50" s="4">
        <v>17</v>
      </c>
      <c r="J50" s="4">
        <f t="shared" si="0"/>
        <v>8.5</v>
      </c>
      <c r="K50" t="s">
        <v>240</v>
      </c>
      <c r="L50">
        <v>16</v>
      </c>
      <c r="M50" s="4">
        <f t="shared" si="1"/>
        <v>4</v>
      </c>
      <c r="N50" s="5">
        <v>4.17</v>
      </c>
      <c r="O50" s="5">
        <f t="shared" si="2"/>
        <v>16.670000000000002</v>
      </c>
    </row>
    <row r="51" spans="1:15">
      <c r="A51">
        <f t="shared" si="3"/>
        <v>47</v>
      </c>
      <c r="B51" s="1">
        <v>18942605</v>
      </c>
      <c r="C51" t="s">
        <v>103</v>
      </c>
      <c r="D51" t="s">
        <v>104</v>
      </c>
      <c r="E51" s="4" t="s">
        <v>146</v>
      </c>
      <c r="F51" t="s">
        <v>147</v>
      </c>
      <c r="G51" t="s">
        <v>148</v>
      </c>
      <c r="H51" t="s">
        <v>257</v>
      </c>
      <c r="I51" s="4">
        <v>16</v>
      </c>
      <c r="J51" s="4">
        <f t="shared" si="0"/>
        <v>8</v>
      </c>
      <c r="K51" t="s">
        <v>234</v>
      </c>
      <c r="L51">
        <v>20</v>
      </c>
      <c r="M51" s="4">
        <f t="shared" si="1"/>
        <v>5</v>
      </c>
      <c r="N51" s="5">
        <v>3.92</v>
      </c>
      <c r="O51" s="5">
        <f t="shared" si="2"/>
        <v>16.920000000000002</v>
      </c>
    </row>
    <row r="52" spans="1:15">
      <c r="A52">
        <f t="shared" si="3"/>
        <v>48</v>
      </c>
      <c r="B52" s="1">
        <v>19378094</v>
      </c>
      <c r="C52" t="s">
        <v>105</v>
      </c>
      <c r="D52" t="s">
        <v>106</v>
      </c>
      <c r="E52" s="4" t="s">
        <v>143</v>
      </c>
      <c r="F52" t="s">
        <v>204</v>
      </c>
      <c r="G52" t="s">
        <v>205</v>
      </c>
      <c r="H52" t="s">
        <v>206</v>
      </c>
      <c r="I52" s="4">
        <v>19</v>
      </c>
      <c r="J52" s="4">
        <f t="shared" si="0"/>
        <v>9.5</v>
      </c>
      <c r="K52" t="s">
        <v>203</v>
      </c>
      <c r="L52">
        <v>20</v>
      </c>
      <c r="M52" s="4">
        <f t="shared" si="1"/>
        <v>5</v>
      </c>
      <c r="N52" s="5">
        <v>4.21</v>
      </c>
      <c r="O52" s="5">
        <f t="shared" si="2"/>
        <v>18.71</v>
      </c>
    </row>
    <row r="53" spans="1:15">
      <c r="A53">
        <f t="shared" si="3"/>
        <v>49</v>
      </c>
      <c r="B53" s="1">
        <v>19941459</v>
      </c>
      <c r="C53" t="s">
        <v>107</v>
      </c>
      <c r="D53" t="s">
        <v>108</v>
      </c>
      <c r="E53" s="4" t="s">
        <v>143</v>
      </c>
      <c r="F53" t="s">
        <v>144</v>
      </c>
      <c r="G53" t="s">
        <v>269</v>
      </c>
      <c r="H53" t="s">
        <v>145</v>
      </c>
      <c r="I53" s="4">
        <v>19</v>
      </c>
      <c r="J53" s="4">
        <f t="shared" si="0"/>
        <v>9.5</v>
      </c>
      <c r="K53" t="s">
        <v>234</v>
      </c>
      <c r="L53">
        <v>20</v>
      </c>
      <c r="M53" s="4">
        <f t="shared" si="1"/>
        <v>5</v>
      </c>
      <c r="N53" s="5">
        <v>3.86</v>
      </c>
      <c r="O53" s="5">
        <f t="shared" si="2"/>
        <v>18.36</v>
      </c>
    </row>
    <row r="54" spans="1:15">
      <c r="A54">
        <f t="shared" si="3"/>
        <v>50</v>
      </c>
      <c r="B54" s="1">
        <v>19504777</v>
      </c>
      <c r="C54" t="s">
        <v>109</v>
      </c>
      <c r="D54" t="s">
        <v>110</v>
      </c>
      <c r="E54" s="4" t="s">
        <v>146</v>
      </c>
      <c r="F54" t="s">
        <v>235</v>
      </c>
      <c r="G54" t="s">
        <v>185</v>
      </c>
      <c r="H54" t="s">
        <v>236</v>
      </c>
      <c r="I54" s="4">
        <v>20</v>
      </c>
      <c r="J54" s="4">
        <f t="shared" si="0"/>
        <v>10</v>
      </c>
      <c r="K54" t="s">
        <v>234</v>
      </c>
      <c r="L54">
        <v>18</v>
      </c>
      <c r="M54" s="4">
        <f t="shared" si="1"/>
        <v>4.5</v>
      </c>
      <c r="N54" s="5">
        <v>3.82</v>
      </c>
      <c r="O54" s="5">
        <f t="shared" si="2"/>
        <v>18.32</v>
      </c>
    </row>
    <row r="55" spans="1:15">
      <c r="A55">
        <f t="shared" si="3"/>
        <v>51</v>
      </c>
      <c r="B55" s="1">
        <v>18938725</v>
      </c>
      <c r="C55" t="s">
        <v>111</v>
      </c>
      <c r="D55" t="s">
        <v>112</v>
      </c>
      <c r="E55" s="4" t="s">
        <v>149</v>
      </c>
      <c r="F55" t="s">
        <v>153</v>
      </c>
      <c r="G55" t="s">
        <v>154</v>
      </c>
      <c r="H55" t="s">
        <v>155</v>
      </c>
      <c r="I55" s="4">
        <v>20</v>
      </c>
      <c r="J55" s="4">
        <f t="shared" si="0"/>
        <v>10</v>
      </c>
      <c r="K55" t="s">
        <v>249</v>
      </c>
      <c r="L55">
        <v>20</v>
      </c>
      <c r="M55" s="4">
        <f t="shared" si="1"/>
        <v>5</v>
      </c>
      <c r="N55" s="5">
        <v>3.9</v>
      </c>
      <c r="O55" s="5">
        <f t="shared" si="2"/>
        <v>18.899999999999999</v>
      </c>
    </row>
    <row r="56" spans="1:15">
      <c r="A56">
        <f t="shared" si="3"/>
        <v>52</v>
      </c>
      <c r="B56" s="1">
        <v>21100296</v>
      </c>
      <c r="C56" t="s">
        <v>113</v>
      </c>
      <c r="D56" t="s">
        <v>114</v>
      </c>
      <c r="E56" s="4" t="s">
        <v>149</v>
      </c>
      <c r="F56" t="s">
        <v>167</v>
      </c>
      <c r="G56" t="s">
        <v>168</v>
      </c>
      <c r="H56" t="s">
        <v>169</v>
      </c>
      <c r="I56" s="4">
        <v>19</v>
      </c>
      <c r="J56" s="4">
        <f t="shared" si="0"/>
        <v>9.5</v>
      </c>
      <c r="K56" t="s">
        <v>267</v>
      </c>
      <c r="L56">
        <v>20</v>
      </c>
      <c r="M56" s="4">
        <f t="shared" si="1"/>
        <v>5</v>
      </c>
      <c r="N56" s="5">
        <v>3.37</v>
      </c>
      <c r="O56" s="5">
        <f t="shared" si="2"/>
        <v>17.87</v>
      </c>
    </row>
    <row r="57" spans="1:15">
      <c r="A57">
        <f t="shared" si="3"/>
        <v>53</v>
      </c>
      <c r="B57" s="1">
        <v>19504875</v>
      </c>
      <c r="C57" t="s">
        <v>115</v>
      </c>
      <c r="D57" t="s">
        <v>116</v>
      </c>
      <c r="E57" s="4" t="s">
        <v>143</v>
      </c>
      <c r="F57" t="s">
        <v>207</v>
      </c>
      <c r="G57" t="s">
        <v>173</v>
      </c>
      <c r="H57" t="s">
        <v>208</v>
      </c>
      <c r="I57" s="4">
        <v>20</v>
      </c>
      <c r="J57" s="4">
        <f t="shared" si="0"/>
        <v>10</v>
      </c>
      <c r="K57" t="s">
        <v>209</v>
      </c>
      <c r="L57">
        <v>20</v>
      </c>
      <c r="M57" s="4">
        <f t="shared" si="1"/>
        <v>5</v>
      </c>
      <c r="N57" s="5">
        <v>3.65</v>
      </c>
      <c r="O57" s="5">
        <f t="shared" si="2"/>
        <v>18.649999999999999</v>
      </c>
    </row>
    <row r="58" spans="1:15">
      <c r="A58">
        <f t="shared" si="3"/>
        <v>54</v>
      </c>
      <c r="B58" s="1">
        <v>19716764</v>
      </c>
      <c r="C58" t="s">
        <v>117</v>
      </c>
      <c r="D58" t="s">
        <v>118</v>
      </c>
      <c r="E58" s="4" t="s">
        <v>146</v>
      </c>
      <c r="F58" t="s">
        <v>178</v>
      </c>
      <c r="G58" t="s">
        <v>157</v>
      </c>
      <c r="H58" t="s">
        <v>179</v>
      </c>
      <c r="I58" s="4">
        <v>18</v>
      </c>
      <c r="J58" s="4">
        <f t="shared" si="0"/>
        <v>9</v>
      </c>
      <c r="K58" t="s">
        <v>190</v>
      </c>
      <c r="L58">
        <v>20</v>
      </c>
      <c r="M58" s="4">
        <f t="shared" si="1"/>
        <v>5</v>
      </c>
      <c r="N58" s="5">
        <v>3.62</v>
      </c>
      <c r="O58" s="5">
        <f t="shared" si="2"/>
        <v>17.62</v>
      </c>
    </row>
    <row r="59" spans="1:15">
      <c r="A59">
        <f t="shared" si="3"/>
        <v>55</v>
      </c>
      <c r="B59" s="1">
        <v>19504895</v>
      </c>
      <c r="C59" t="s">
        <v>119</v>
      </c>
      <c r="D59" t="s">
        <v>120</v>
      </c>
      <c r="E59" s="4" t="s">
        <v>149</v>
      </c>
      <c r="F59" t="s">
        <v>150</v>
      </c>
      <c r="G59" t="s">
        <v>151</v>
      </c>
      <c r="H59" t="s">
        <v>152</v>
      </c>
      <c r="I59" s="4">
        <v>18</v>
      </c>
      <c r="J59" s="4">
        <f t="shared" si="0"/>
        <v>9</v>
      </c>
      <c r="K59" t="s">
        <v>248</v>
      </c>
      <c r="L59">
        <v>20</v>
      </c>
      <c r="M59" s="4">
        <f t="shared" si="1"/>
        <v>5</v>
      </c>
      <c r="N59" s="5">
        <v>4.0199999999999996</v>
      </c>
      <c r="O59" s="5">
        <f t="shared" si="2"/>
        <v>18.02</v>
      </c>
    </row>
    <row r="60" spans="1:15">
      <c r="A60">
        <f t="shared" si="3"/>
        <v>56</v>
      </c>
      <c r="B60" s="1">
        <v>19162501</v>
      </c>
      <c r="C60" t="s">
        <v>121</v>
      </c>
      <c r="D60" t="s">
        <v>122</v>
      </c>
      <c r="E60" s="4"/>
      <c r="F60" s="6" t="s">
        <v>289</v>
      </c>
      <c r="I60" s="4"/>
      <c r="J60" s="4">
        <f t="shared" si="0"/>
        <v>0</v>
      </c>
      <c r="M60" s="4">
        <f t="shared" si="1"/>
        <v>0</v>
      </c>
      <c r="N60" s="5"/>
      <c r="O60" s="4">
        <f t="shared" si="2"/>
        <v>0</v>
      </c>
    </row>
    <row r="61" spans="1:15">
      <c r="A61">
        <f t="shared" si="3"/>
        <v>57</v>
      </c>
      <c r="B61" s="1">
        <v>20674794</v>
      </c>
      <c r="C61" t="s">
        <v>123</v>
      </c>
      <c r="D61" t="s">
        <v>104</v>
      </c>
      <c r="E61" s="4" t="s">
        <v>146</v>
      </c>
      <c r="F61" t="s">
        <v>201</v>
      </c>
      <c r="G61" t="s">
        <v>202</v>
      </c>
      <c r="H61" t="s">
        <v>266</v>
      </c>
      <c r="I61" s="4">
        <v>19</v>
      </c>
      <c r="J61" s="4">
        <f t="shared" si="0"/>
        <v>9.5</v>
      </c>
      <c r="K61" t="s">
        <v>203</v>
      </c>
      <c r="L61">
        <v>20</v>
      </c>
      <c r="M61" s="4">
        <f t="shared" si="1"/>
        <v>5</v>
      </c>
      <c r="N61" s="5">
        <v>4.04</v>
      </c>
      <c r="O61" s="5">
        <f t="shared" si="2"/>
        <v>18.54</v>
      </c>
    </row>
    <row r="62" spans="1:15">
      <c r="A62">
        <f t="shared" si="3"/>
        <v>58</v>
      </c>
      <c r="B62" s="1">
        <v>18990990</v>
      </c>
      <c r="C62" t="s">
        <v>124</v>
      </c>
      <c r="D62" t="s">
        <v>125</v>
      </c>
      <c r="E62" s="4" t="s">
        <v>149</v>
      </c>
      <c r="F62" t="s">
        <v>219</v>
      </c>
      <c r="G62" t="s">
        <v>220</v>
      </c>
      <c r="H62" t="s">
        <v>221</v>
      </c>
      <c r="I62" s="4">
        <v>20</v>
      </c>
      <c r="J62" s="4">
        <f t="shared" si="0"/>
        <v>10</v>
      </c>
      <c r="K62" t="s">
        <v>222</v>
      </c>
      <c r="L62">
        <v>20</v>
      </c>
      <c r="M62" s="4">
        <f t="shared" si="1"/>
        <v>5</v>
      </c>
      <c r="N62" s="5">
        <v>3.66</v>
      </c>
      <c r="O62" s="5">
        <f t="shared" si="2"/>
        <v>18.66</v>
      </c>
    </row>
    <row r="63" spans="1:15">
      <c r="A63">
        <f t="shared" si="3"/>
        <v>59</v>
      </c>
      <c r="B63" s="1">
        <v>20910613</v>
      </c>
      <c r="C63" t="s">
        <v>126</v>
      </c>
      <c r="D63" t="s">
        <v>127</v>
      </c>
      <c r="E63" s="4" t="s">
        <v>149</v>
      </c>
      <c r="F63" t="s">
        <v>184</v>
      </c>
      <c r="G63" t="s">
        <v>185</v>
      </c>
      <c r="H63" t="s">
        <v>186</v>
      </c>
      <c r="I63" s="4">
        <v>20</v>
      </c>
      <c r="J63" s="4">
        <f t="shared" si="0"/>
        <v>10</v>
      </c>
      <c r="K63" t="s">
        <v>190</v>
      </c>
      <c r="L63">
        <v>20</v>
      </c>
      <c r="M63" s="4">
        <f t="shared" si="1"/>
        <v>5</v>
      </c>
      <c r="N63" s="5">
        <v>3.47</v>
      </c>
      <c r="O63" s="5">
        <f t="shared" si="2"/>
        <v>18.47</v>
      </c>
    </row>
    <row r="64" spans="1:15">
      <c r="A64">
        <f t="shared" si="3"/>
        <v>60</v>
      </c>
      <c r="B64" s="1">
        <v>21016525</v>
      </c>
      <c r="C64" t="s">
        <v>128</v>
      </c>
      <c r="D64" t="s">
        <v>129</v>
      </c>
      <c r="E64" s="4" t="s">
        <v>146</v>
      </c>
      <c r="F64" t="s">
        <v>180</v>
      </c>
      <c r="G64" t="s">
        <v>268</v>
      </c>
      <c r="H64" t="s">
        <v>181</v>
      </c>
      <c r="I64" s="4">
        <v>18</v>
      </c>
      <c r="J64" s="4">
        <f t="shared" si="0"/>
        <v>9</v>
      </c>
      <c r="K64" t="s">
        <v>234</v>
      </c>
      <c r="L64">
        <v>14</v>
      </c>
      <c r="M64" s="5">
        <f t="shared" si="1"/>
        <v>3.5</v>
      </c>
      <c r="N64" s="5">
        <v>3.97</v>
      </c>
      <c r="O64" s="5">
        <f t="shared" si="2"/>
        <v>16.47</v>
      </c>
    </row>
    <row r="65" spans="1:15">
      <c r="A65">
        <f t="shared" si="3"/>
        <v>61</v>
      </c>
      <c r="B65" s="1">
        <v>21016835</v>
      </c>
      <c r="C65" t="s">
        <v>130</v>
      </c>
      <c r="D65" t="s">
        <v>131</v>
      </c>
      <c r="E65" s="4" t="s">
        <v>149</v>
      </c>
      <c r="F65" t="s">
        <v>286</v>
      </c>
      <c r="G65" t="s">
        <v>287</v>
      </c>
      <c r="H65" t="s">
        <v>288</v>
      </c>
      <c r="I65" s="4">
        <v>20</v>
      </c>
      <c r="J65" s="4">
        <f t="shared" si="0"/>
        <v>10</v>
      </c>
      <c r="K65" t="s">
        <v>222</v>
      </c>
      <c r="L65">
        <v>20</v>
      </c>
      <c r="M65" s="4">
        <f t="shared" si="1"/>
        <v>5</v>
      </c>
      <c r="N65" s="8">
        <v>5</v>
      </c>
      <c r="O65" s="5">
        <f t="shared" si="2"/>
        <v>20</v>
      </c>
    </row>
    <row r="66" spans="1:15">
      <c r="A66">
        <f t="shared" si="3"/>
        <v>62</v>
      </c>
      <c r="B66" s="1">
        <v>19606625</v>
      </c>
      <c r="C66" t="s">
        <v>132</v>
      </c>
      <c r="D66" t="s">
        <v>133</v>
      </c>
      <c r="E66" s="4" t="s">
        <v>143</v>
      </c>
      <c r="F66" t="s">
        <v>241</v>
      </c>
      <c r="G66" t="s">
        <v>242</v>
      </c>
      <c r="H66" t="s">
        <v>243</v>
      </c>
      <c r="I66" s="4">
        <v>19</v>
      </c>
      <c r="J66" s="4">
        <f t="shared" si="0"/>
        <v>9.5</v>
      </c>
      <c r="K66" t="s">
        <v>240</v>
      </c>
      <c r="L66">
        <v>20</v>
      </c>
      <c r="M66" s="4">
        <f t="shared" si="1"/>
        <v>5</v>
      </c>
      <c r="N66" s="5">
        <v>3.92</v>
      </c>
      <c r="O66" s="5">
        <f t="shared" si="2"/>
        <v>18.420000000000002</v>
      </c>
    </row>
    <row r="67" spans="1:15">
      <c r="A67">
        <f t="shared" si="3"/>
        <v>63</v>
      </c>
      <c r="B67" s="1">
        <v>20228839</v>
      </c>
      <c r="C67" t="s">
        <v>134</v>
      </c>
      <c r="D67" t="s">
        <v>135</v>
      </c>
      <c r="E67" s="4"/>
      <c r="F67" s="6" t="s">
        <v>289</v>
      </c>
      <c r="I67" s="4"/>
      <c r="J67" s="4">
        <f t="shared" si="0"/>
        <v>0</v>
      </c>
      <c r="M67" s="4">
        <f t="shared" si="1"/>
        <v>0</v>
      </c>
      <c r="N67" s="5"/>
      <c r="O67" s="4">
        <f t="shared" si="2"/>
        <v>0</v>
      </c>
    </row>
    <row r="68" spans="1:15">
      <c r="A68">
        <f t="shared" si="3"/>
        <v>64</v>
      </c>
      <c r="B68" s="1">
        <v>18027310</v>
      </c>
      <c r="C68" t="s">
        <v>136</v>
      </c>
      <c r="D68" t="s">
        <v>137</v>
      </c>
      <c r="E68" s="4"/>
      <c r="F68" s="6" t="s">
        <v>289</v>
      </c>
      <c r="I68" s="4"/>
      <c r="J68" s="4">
        <f t="shared" si="0"/>
        <v>0</v>
      </c>
      <c r="M68" s="4">
        <f t="shared" si="1"/>
        <v>0</v>
      </c>
      <c r="N68" s="5"/>
      <c r="O68" s="4">
        <f t="shared" si="2"/>
        <v>0</v>
      </c>
    </row>
    <row r="69" spans="1:15">
      <c r="A69">
        <f t="shared" si="3"/>
        <v>65</v>
      </c>
      <c r="B69" s="1">
        <v>19205306</v>
      </c>
      <c r="C69" t="s">
        <v>138</v>
      </c>
      <c r="D69" t="s">
        <v>291</v>
      </c>
      <c r="E69" s="4" t="s">
        <v>146</v>
      </c>
      <c r="F69" t="s">
        <v>178</v>
      </c>
      <c r="G69" t="s">
        <v>157</v>
      </c>
      <c r="H69" t="s">
        <v>179</v>
      </c>
      <c r="I69" s="4">
        <v>19</v>
      </c>
      <c r="J69" s="4">
        <f t="shared" si="0"/>
        <v>9.5</v>
      </c>
      <c r="K69" t="s">
        <v>190</v>
      </c>
      <c r="L69">
        <v>18</v>
      </c>
      <c r="M69" s="5">
        <f t="shared" si="1"/>
        <v>4.5</v>
      </c>
      <c r="N69" s="5">
        <v>3.54</v>
      </c>
      <c r="O69" s="5">
        <f t="shared" si="2"/>
        <v>17.54</v>
      </c>
    </row>
    <row r="70" spans="1:15">
      <c r="A70">
        <f t="shared" si="3"/>
        <v>66</v>
      </c>
      <c r="B70" s="1">
        <v>20746711</v>
      </c>
      <c r="C70" t="s">
        <v>139</v>
      </c>
      <c r="D70" t="s">
        <v>140</v>
      </c>
      <c r="E70" s="4" t="s">
        <v>149</v>
      </c>
      <c r="F70" t="s">
        <v>273</v>
      </c>
      <c r="G70" t="s">
        <v>284</v>
      </c>
      <c r="H70" t="s">
        <v>285</v>
      </c>
      <c r="I70" s="4">
        <v>20</v>
      </c>
      <c r="J70" s="4">
        <f t="shared" ref="J70" si="4">I70*50%</f>
        <v>10</v>
      </c>
      <c r="K70" t="s">
        <v>240</v>
      </c>
      <c r="L70">
        <v>20</v>
      </c>
      <c r="M70" s="4">
        <f t="shared" ref="M70" si="5">L70*25%</f>
        <v>5</v>
      </c>
      <c r="N70" s="5">
        <v>4.22</v>
      </c>
      <c r="O70" s="5">
        <f t="shared" ref="O70" si="6">J70+M70+N70</f>
        <v>19.22</v>
      </c>
    </row>
  </sheetData>
  <mergeCells count="3">
    <mergeCell ref="A1:O1"/>
    <mergeCell ref="A2:O2"/>
    <mergeCell ref="C4:D4"/>
  </mergeCells>
  <pageMargins left="0.7" right="0.7" top="0.75" bottom="0.75" header="0.3" footer="0.3"/>
  <pageSetup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cp:lastPrinted>2013-05-07T20:33:15Z</cp:lastPrinted>
  <dcterms:created xsi:type="dcterms:W3CDTF">2013-02-04T19:03:57Z</dcterms:created>
  <dcterms:modified xsi:type="dcterms:W3CDTF">2013-05-07T21:27:54Z</dcterms:modified>
</cp:coreProperties>
</file>